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75" yWindow="1560" windowWidth="18330" windowHeight="10140" tabRatio="665"/>
  </bookViews>
  <sheets>
    <sheet name="3. Лесное хозяйство" sheetId="20" r:id="rId1"/>
  </sheets>
  <definedNames>
    <definedName name="_xlnm.Print_Titles" localSheetId="0">'3. Лесное хозяйство'!$3:$6</definedName>
    <definedName name="_xlnm.Print_Area" localSheetId="0">'3. Лесное хозяйство'!$A$1:$L$122</definedName>
  </definedNames>
  <calcPr calcId="145621"/>
</workbook>
</file>

<file path=xl/calcChain.xml><?xml version="1.0" encoding="utf-8"?>
<calcChain xmlns="http://schemas.openxmlformats.org/spreadsheetml/2006/main">
  <c r="E28" i="20" l="1"/>
  <c r="F22" i="20" l="1"/>
  <c r="E22" i="20"/>
  <c r="F28" i="20" l="1"/>
  <c r="F61" i="20" l="1"/>
  <c r="F80" i="20"/>
  <c r="E61" i="20"/>
  <c r="E15" i="20" s="1"/>
  <c r="F82" i="20" l="1"/>
  <c r="F81" i="20"/>
  <c r="F79" i="20"/>
  <c r="F64" i="20" l="1"/>
  <c r="F63" i="20"/>
  <c r="F62" i="20"/>
  <c r="E62" i="20"/>
  <c r="E63" i="20"/>
  <c r="E64" i="20"/>
  <c r="F72" i="20" l="1"/>
  <c r="F71" i="20" s="1"/>
  <c r="E72" i="20"/>
  <c r="E71" i="20" s="1"/>
  <c r="E85" i="20"/>
  <c r="E84" i="20" s="1"/>
  <c r="E79" i="20"/>
  <c r="E80" i="20"/>
  <c r="E81" i="20"/>
  <c r="E82" i="20"/>
  <c r="F97" i="20"/>
  <c r="F96" i="20" s="1"/>
  <c r="E97" i="20"/>
  <c r="E96" i="20" s="1"/>
  <c r="F91" i="20"/>
  <c r="F90" i="20" s="1"/>
  <c r="E91" i="20"/>
  <c r="E90" i="20" s="1"/>
  <c r="F85" i="20"/>
  <c r="F84" i="20" s="1"/>
  <c r="F78" i="20"/>
  <c r="F77" i="20" s="1"/>
  <c r="E78" i="20" l="1"/>
  <c r="E77" i="20"/>
  <c r="F21" i="20" l="1"/>
  <c r="F23" i="20" l="1"/>
  <c r="F24" i="20"/>
  <c r="E23" i="20"/>
  <c r="E24" i="20"/>
  <c r="E21" i="20"/>
  <c r="E20" i="20" s="1"/>
  <c r="F110" i="20"/>
  <c r="F111" i="20"/>
  <c r="F112" i="20"/>
  <c r="F113" i="20"/>
  <c r="E111" i="20"/>
  <c r="E112" i="20"/>
  <c r="E113" i="20"/>
  <c r="E110" i="20"/>
  <c r="F109" i="20" l="1"/>
  <c r="F108" i="20" s="1"/>
  <c r="F20" i="20"/>
  <c r="F19" i="20" s="1"/>
  <c r="E115" i="20" l="1"/>
  <c r="F115" i="20" l="1"/>
  <c r="F114" i="20" s="1"/>
  <c r="F41" i="20" l="1"/>
  <c r="F40" i="20" s="1"/>
  <c r="F49" i="20" l="1"/>
  <c r="F16" i="20" s="1"/>
  <c r="F104" i="20"/>
  <c r="F105" i="20"/>
  <c r="E16" i="20"/>
  <c r="F106" i="20"/>
  <c r="F107" i="20"/>
  <c r="E105" i="20"/>
  <c r="E106" i="20"/>
  <c r="E107" i="20"/>
  <c r="E41" i="20"/>
  <c r="E40" i="20" s="1"/>
  <c r="F48" i="20"/>
  <c r="F15" i="20" s="1"/>
  <c r="F50" i="20"/>
  <c r="F17" i="20" s="1"/>
  <c r="F51" i="20"/>
  <c r="F18" i="20" s="1"/>
  <c r="E50" i="20"/>
  <c r="E17" i="20" s="1"/>
  <c r="E51" i="20"/>
  <c r="E18" i="20" s="1"/>
  <c r="E48" i="20"/>
  <c r="E25" i="20"/>
  <c r="F25" i="20"/>
  <c r="E19" i="20"/>
  <c r="E53" i="20"/>
  <c r="E52" i="20" s="1"/>
  <c r="F53" i="20"/>
  <c r="F52" i="20" s="1"/>
  <c r="E66" i="20"/>
  <c r="E65" i="20" s="1"/>
  <c r="F66" i="20"/>
  <c r="F65" i="20" s="1"/>
  <c r="E114" i="20"/>
  <c r="E10" i="20" l="1"/>
  <c r="E47" i="20"/>
  <c r="E46" i="20" s="1"/>
  <c r="F60" i="20"/>
  <c r="F59" i="20" s="1"/>
  <c r="F9" i="20"/>
  <c r="F10" i="20"/>
  <c r="E12" i="20"/>
  <c r="F47" i="20"/>
  <c r="F46" i="20" s="1"/>
  <c r="F103" i="20"/>
  <c r="E60" i="20"/>
  <c r="E59" i="20" s="1"/>
  <c r="F12" i="20"/>
  <c r="E104" i="20"/>
  <c r="E9" i="20" s="1"/>
  <c r="E109" i="20"/>
  <c r="E108" i="20" s="1"/>
  <c r="F11" i="20"/>
  <c r="F8" i="20" l="1"/>
  <c r="F102" i="20"/>
  <c r="F14" i="20"/>
  <c r="E11" i="20"/>
  <c r="E8" i="20" s="1"/>
  <c r="E7" i="20" s="1"/>
  <c r="E14" i="20"/>
  <c r="E13" i="20" s="1"/>
  <c r="E103" i="20"/>
  <c r="E102" i="20" s="1"/>
  <c r="F7" i="20" l="1"/>
  <c r="F13" i="20"/>
</calcChain>
</file>

<file path=xl/sharedStrings.xml><?xml version="1.0" encoding="utf-8"?>
<sst xmlns="http://schemas.openxmlformats.org/spreadsheetml/2006/main" count="265" uniqueCount="121">
  <si>
    <t>1.4.3.</t>
  </si>
  <si>
    <t>2.</t>
  </si>
  <si>
    <t>2.1.</t>
  </si>
  <si>
    <t>руб.</t>
  </si>
  <si>
    <t>№
п/п</t>
  </si>
  <si>
    <t>Источник финансирования</t>
  </si>
  <si>
    <t>Всего:</t>
  </si>
  <si>
    <t>Наименование Программы/подпрограммы/основного мероприятия/мероприятия</t>
  </si>
  <si>
    <t>Наименование целевого индикатора (показателя)</t>
  </si>
  <si>
    <t>План</t>
  </si>
  <si>
    <t>Факт</t>
  </si>
  <si>
    <t>бюджетные ассигнования всего, в т.ч.:</t>
  </si>
  <si>
    <t>внебюджетное финансирование</t>
  </si>
  <si>
    <t xml:space="preserve"> - областной бюджет</t>
  </si>
  <si>
    <t xml:space="preserve"> - федеральный бюджет</t>
  </si>
  <si>
    <t xml:space="preserve"> - бюджеты государственных внебюджетных фондов</t>
  </si>
  <si>
    <t>%</t>
  </si>
  <si>
    <t>1.</t>
  </si>
  <si>
    <t>1.1.</t>
  </si>
  <si>
    <t>1.1.1.</t>
  </si>
  <si>
    <t>1.1.2.</t>
  </si>
  <si>
    <t>чел.</t>
  </si>
  <si>
    <t>3.</t>
  </si>
  <si>
    <t>1.4.2.</t>
  </si>
  <si>
    <t xml:space="preserve">Доля лесных пожаров, ликвидированных в течение первых суток со дня обнаружения (по количеству случаев), в общем количестве лесных пожаров
</t>
  </si>
  <si>
    <t>1.2.</t>
  </si>
  <si>
    <t>1.2.1.</t>
  </si>
  <si>
    <t>2.1.1.</t>
  </si>
  <si>
    <t xml:space="preserve">Содействие естественному возобновлению
</t>
  </si>
  <si>
    <t xml:space="preserve">Осуществление мероприятий по использованию, охране, защите и воспроизводству лесов
</t>
  </si>
  <si>
    <t>Основное мероприятие "Обеспечение деятельности комитета Ивановской области по лесному хозяйству"</t>
  </si>
  <si>
    <t>единиц</t>
  </si>
  <si>
    <t>комитет Ивановской области по лесному хозяйству</t>
  </si>
  <si>
    <t xml:space="preserve">Лесистость территории Ивановской области
</t>
  </si>
  <si>
    <t>1.4.</t>
  </si>
  <si>
    <t>1.4.1.</t>
  </si>
  <si>
    <t xml:space="preserve">Объем платежей в бюджетную систему Российской Федерации от использования лесов, расположенных на землях лесного фонда, в расчете на 1 гектар земель лесного фонда
</t>
  </si>
  <si>
    <t>Подпрограмма "Обеспечение использования, охраны, защиты и воспроизводства лесов"</t>
  </si>
  <si>
    <t>ед.</t>
  </si>
  <si>
    <t>км</t>
  </si>
  <si>
    <t>га</t>
  </si>
  <si>
    <t xml:space="preserve">Осуществление отдельных полномочий в области лесных отношений
</t>
  </si>
  <si>
    <t xml:space="preserve">Обустройство, эксплуатация лесных дорог, предназначенных для охраны лесов от пожаров
</t>
  </si>
  <si>
    <t xml:space="preserve">Устройство противопожарных минерализованных полос
</t>
  </si>
  <si>
    <t xml:space="preserve">Прочистка и обновление противопожарных минерализованных полос
</t>
  </si>
  <si>
    <t xml:space="preserve">Организация системы обнаружения и учета лесных пожаров, системы наблюдения за их развитием с использованием наземных, авиационных или космических средств
</t>
  </si>
  <si>
    <t>единицы (лесной фонд)</t>
  </si>
  <si>
    <t xml:space="preserve">Планирование, обоснование и назначение санитарно-оздоровительных мероприятий и мероприятий по защите лесов
</t>
  </si>
  <si>
    <t xml:space="preserve">Искусственное лесовосстановление
</t>
  </si>
  <si>
    <t xml:space="preserve">Число проверок исполнения лесного законодательства лицами, использующими леса по договорам купли-продажи лесных насаждений и договорам аренды
</t>
  </si>
  <si>
    <t xml:space="preserve">Доля площади земель лесного фонда, переданных в аренду, в общей площади земель лесного фонда
</t>
  </si>
  <si>
    <t>Основное мероприятие "Обеспечение деятельности учреждений в сфере лесного хозяйства"</t>
  </si>
  <si>
    <t xml:space="preserve">Отношение объема проверенных подведомственным учреждением работ по охране, защите и воспроизводству лесов к объему выполненных работ на территории лесного фонда подведомственного учреждения по государственным контрактам/государственному заданию по охране, защите и воспроизводству лесов
</t>
  </si>
  <si>
    <t xml:space="preserve">Обеспечение деятельности лесничеств
</t>
  </si>
  <si>
    <t xml:space="preserve">Отношение фактически проверенных подведомственным учреждением работ по охране, защите и воспроизводству лесов, выполненных арендатором лесного участка согласно проекту освоения лесов, к объему выполненных арендатором лесного участка работ по охране, защите, воспроизводству лесов, согласно проекту освоения лесов
</t>
  </si>
  <si>
    <t>Подпрограмма "Подготовка кадров в сфере лесного хозяйства"</t>
  </si>
  <si>
    <t>Основное мероприятие "Повышение профессионального уровня рабочих кадров и специалистов в области лесного хозяйства"</t>
  </si>
  <si>
    <t>Профессиональная подготовка, переподготовка и повышение квалификации рабочих кадров и специалистов в области лесного хозяйства</t>
  </si>
  <si>
    <t xml:space="preserve">Число обучающихся в рамках реализации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
</t>
  </si>
  <si>
    <t xml:space="preserve">Число обучающихся в рамках реализации основных профессиональных образовательных программ профессионального обучения - программ переподготовки рабочих и служащих
</t>
  </si>
  <si>
    <t xml:space="preserve">Число обучающихся в рамках реализации основных профессиональных образовательных программ профессионального обучения - программ повышения квалификации рабочих и служащих
</t>
  </si>
  <si>
    <t>Администратор/Исполнитель</t>
  </si>
  <si>
    <t>1.3.</t>
  </si>
  <si>
    <t>1.3.1.</t>
  </si>
  <si>
    <t>1.3.2.</t>
  </si>
  <si>
    <t xml:space="preserve">Единица измерения </t>
  </si>
  <si>
    <t>Государственная программа Ивановской области "Развитие лесного хозяйства Ивановской области"</t>
  </si>
  <si>
    <t>руб. на га</t>
  </si>
  <si>
    <t xml:space="preserve">Основное мероприятие "Осуществление мероприятий в области лесных отношений"
</t>
  </si>
  <si>
    <t>Кассовые расходы</t>
  </si>
  <si>
    <t xml:space="preserve">Основное мероприятие "Региональный проект "Сохранение лесов
</t>
  </si>
  <si>
    <t xml:space="preserve">Количество приобретенной лесохозяйственной техники и оборудования для проведения комплекса мероприятий по лесовосстановлению и лесоразведению
</t>
  </si>
  <si>
    <t xml:space="preserve">Количество приобретенной лесопожарной техники и оборудования для проведения комплекса мероприятий по охране лесов от пожаров
</t>
  </si>
  <si>
    <t>Установка и размещение стендов и других знаков и указателей, содержащих информацию о мерах пожарной безопасности в лесах</t>
  </si>
  <si>
    <t>Установка шлагбаумов, устройство преград, обеспечивающих ограничение пребывания граждан в лесах в целях обеспечения пожарной безопасности</t>
  </si>
  <si>
    <t>Проведение противопожарной пропаганды и других профилактических мероприятий в целях предотвращения возникновения лесных пожаров</t>
  </si>
  <si>
    <t xml:space="preserve">Увеличение площади лесовосстановления в рамках переданных полномочий Российской Федерации субъектам Российской Федерации в области лесных отношений
</t>
  </si>
  <si>
    <t>Оснащение учреждений, выполняющих мероприятия по воспроизводству лесов, специализированной лесохозяйственной техникой и оборудованием для проведения комплекса мероприятий по лесовосстановлению и лесоразведению в рамках переданных полномочий Российской Федерации субъектам Российской Федерации в области лесных отношений</t>
  </si>
  <si>
    <t>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 в рамках переданных полномочий Российской Федерации субъектам Российской Федерации в области лесных отношений</t>
  </si>
  <si>
    <t>Объем ресурсного обеспечения, утвержденный Программой</t>
  </si>
  <si>
    <t xml:space="preserve">Отношение фактического объема заготовки древесины к установленному допустимому объему изъятия древесины
</t>
  </si>
  <si>
    <t>Доля площади погибших и поврежденных лесных насаждений с учетом проведенных мероприятий по защите леса в общей площади земель лесного фонда, занятых лесными насаждениями</t>
  </si>
  <si>
    <t xml:space="preserve">Обеспечение проведения мероприятий по повышению продуктивности лесов (то есть осуществление ухода за лесами, улучшение породного состава лесных насаждений, повышение качества и устойчивости лесных насаждений, сохранение и усиление защитных, водоохранных, санитарно-гигиенических и других полезных свойств леса, сокращение сроков выращивания технически спелой древесины, рациональное использование ресурсов древесины. Прореживание, проходные рубки (рубка деревьев, отобранных в рубку в соответствии с материалами отвода, вывозка заготовленной древесины, очистка мест рубок)
</t>
  </si>
  <si>
    <t>Отвод лесосек</t>
  </si>
  <si>
    <t>Площадь земель лесного фонда, на которых проведены работы по лесоустройству на землях лесного фонда Ивановской области</t>
  </si>
  <si>
    <t>Средняя численность должностных лиц, осуществляющих федеральный государственный лесной надзор (лесную охрану), на 50 тыс. га земель лесного фонда</t>
  </si>
  <si>
    <t>Динамика предотвращения возникновения нарушений лесного законодательства, причиняющих вред лесам, относительно уровня нарушений предыдущего года</t>
  </si>
  <si>
    <t>Доля выписок, предоставленных гражданам и юридическим лицам, обратившимся в орган государственной власти субъекта Российской Федерации в области лесных отношений за получением государственной услуги по предоставлению выписки из государственного лесного реестра, в общем количестве принятых заявок на предоставление данной услуги</t>
  </si>
  <si>
    <t>Доля площади лесов, на которых проведена таксация лесов и в отношении которых осуществлено проектирование мероприятий по охране, защите и воспроизводству в течение последних 10 лет, в площади лесов с интенсивным использованием лесов и ведением лесного хозяйства</t>
  </si>
  <si>
    <t xml:space="preserve">Отношение площади лесовосстановления и лесоразведения к площади вырубленных и погибших лесных насаждений
</t>
  </si>
  <si>
    <t>Проведение агротехнического ухода за лесными культурами. Ручное рыхление почвы и окучивание растений, рыхление около лунок тяпкой или окашивание в междурядьях косой или секором</t>
  </si>
  <si>
    <t>Дополнение лесных культур</t>
  </si>
  <si>
    <t>Подготовка почвы под лесные культуры. Механизированная обработка почвы в агрегате с лесным плугом в соответствии с проектом лесовосстановления</t>
  </si>
  <si>
    <t>Проведение агротехнического ухода за лесными культурами. Вырубка мелкой древесной растительности топором или кусторезами</t>
  </si>
  <si>
    <t>Число предписаний государственных органов в сфере санитарно-эпидемиологического (потребительского) и пожарного надзора, вынесенных в отношении государственных учреждений, оказывающих государственную услугу</t>
  </si>
  <si>
    <t>пунктов</t>
  </si>
  <si>
    <t>Сплошная санитарная рубка</t>
  </si>
  <si>
    <t xml:space="preserve">Выборочная санитарная рубка
</t>
  </si>
  <si>
    <t xml:space="preserve">Пояснение причин отклонения </t>
  </si>
  <si>
    <t>Проведение визуального лесопатологического обследования наземным методом</t>
  </si>
  <si>
    <t>Доля семян с улучшенными наследственными свойствами</t>
  </si>
  <si>
    <t>Превышение показателя связано с увеличением освоения расчетной лесосеки арендаторами лесных участков</t>
  </si>
  <si>
    <t>Плановый показатель составляет 355 га. План согласован Рослесхозом, письмо прилагается.</t>
  </si>
  <si>
    <t>Превышение показателя связано с заключением новых договоров    аренды по заготовке древесины</t>
  </si>
  <si>
    <t>Превышение показателя связано с перевыполнением  объемов  лесовосстановительных работ</t>
  </si>
  <si>
    <t xml:space="preserve"> Невыполнение показателя связано с низким урожаем семян на объектах лесного семеноводства   и недоступностью крон, а также тем,  что основной объем объектов находится на территории лесного фонда, переданной в аренду. Арендатор производит заготовку семян только для собственных нужд лесовосстановления.</t>
  </si>
  <si>
    <t>Поступило большее количество заявлений</t>
  </si>
  <si>
    <t>Доступность лесных участков, расположенных около дорог общего пользования, а также большое количество пунктов переработки древесины позволяет в короткие сроки заготовить и переработать незаконно добытую древесину.
Спрос лесоматериалов на рынке</t>
  </si>
  <si>
    <t xml:space="preserve">Усиление надзора за лицами, использующими леса по договорам купли-продажи лесных насаждений </t>
  </si>
  <si>
    <t>Превышение связано с эффективной работой по взысканию недоимок и заключением договоров аренды</t>
  </si>
  <si>
    <t>Снижение показателя произошло в связи с передачей лесных участков в аренду и недоступностью части участков из-за неблагоприятных погодных условий. Плановый показатель составляет 459 га. План согласован Рослесхозом, письмо прилагается.</t>
  </si>
  <si>
    <t>Отсутствие вспышек очагов вредных организмов.</t>
  </si>
  <si>
    <t>Все пожары ликвидированы в течение перых суток</t>
  </si>
  <si>
    <t>Информация о ходе реализации государственной программы Ивановской области "Развитие лесного хозяйства Ивановской области" за 2020 год</t>
  </si>
  <si>
    <t>экономия по закупкам товаров, работ, услуг</t>
  </si>
  <si>
    <t>экономия средств образовалась за счет пособий по временной нетрудоспособности в 2020 г, длительность конкурсных процедур, невозможность превышения лимита по прямым закупкам</t>
  </si>
  <si>
    <t>экономия средств образовалась за счет пособий по временной нетрудоспособности в 2020 г, длительность конкурсных процедур, невозможность превышения лимита по прямым закупкам, отменены запланированные в 2020 году командировки</t>
  </si>
  <si>
    <t>По согласованию с Рослесхозом были внесены изменения в плановые показатели по госзаданию (письмо прилагается), плановое значение 356,4</t>
  </si>
  <si>
    <t>По согласованию с Рослесхозом были внесены изменения в плановые показатели по госзаданию (письмо прилагается), плановое значение 0</t>
  </si>
  <si>
    <t>По согласованию с Рослесхозом были внесены изменения в плановые показатели по госзаданию (письмо прилагается), плановое значение 172,9</t>
  </si>
  <si>
    <t>Тушение пожаров в лесах. Ликвидация лесного пожара силами наземных пожарных формирований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</si>
</sst>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_-* #,##0.00&quot;р.&quot;_-;\-* #,##0.00&quot;р.&quot;_-;_-* &quot;-&quot;??&quot;р.&quot;_-;_-@_-"/>
    <numFmt numFmtId="166" formatCode="_-* #,##0.00_р_._-;\-* #,##0.00_р_._-;_-* &quot;-&quot;??_р_._-;_-@_-"/>
  </numFmts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7"/>
      <name val="Arial"/>
      <family val="2"/>
      <charset val="204"/>
    </font>
    <font>
      <sz val="7"/>
      <name val="Arial Cyr"/>
      <charset val="204"/>
    </font>
    <font>
      <b/>
      <sz val="7"/>
      <name val="Arial"/>
      <family val="2"/>
      <charset val="204"/>
    </font>
    <font>
      <b/>
      <sz val="5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8"/>
      <name val="Arial Cyr"/>
    </font>
    <font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165" fontId="8" fillId="0" borderId="0" applyFont="0" applyFill="0" applyBorder="0" applyAlignment="0" applyProtection="0"/>
    <xf numFmtId="0" fontId="9" fillId="0" borderId="0"/>
    <xf numFmtId="166" fontId="8" fillId="0" borderId="0" applyFont="0" applyFill="0" applyBorder="0" applyAlignment="0" applyProtection="0"/>
    <xf numFmtId="0" fontId="7" fillId="0" borderId="0"/>
    <xf numFmtId="0" fontId="15" fillId="0" borderId="14">
      <alignment wrapText="1"/>
    </xf>
    <xf numFmtId="43" fontId="7" fillId="0" borderId="0" applyFont="0" applyFill="0" applyBorder="0" applyAlignment="0" applyProtection="0"/>
    <xf numFmtId="0" fontId="6" fillId="0" borderId="0"/>
    <xf numFmtId="49" fontId="17" fillId="0" borderId="15">
      <alignment horizontal="center"/>
    </xf>
    <xf numFmtId="4" fontId="17" fillId="0" borderId="15">
      <alignment horizontal="right" shrinkToFit="1"/>
    </xf>
    <xf numFmtId="4" fontId="16" fillId="0" borderId="15">
      <alignment horizontal="right" shrinkToFit="1"/>
    </xf>
    <xf numFmtId="0" fontId="5" fillId="0" borderId="0"/>
    <xf numFmtId="4" fontId="17" fillId="0" borderId="15">
      <alignment horizontal="right" shrinkToFit="1"/>
    </xf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7">
    <xf numFmtId="0" fontId="0" fillId="0" borderId="0" xfId="0"/>
    <xf numFmtId="0" fontId="9" fillId="0" borderId="0" xfId="0" applyFont="1" applyFill="1" applyAlignment="1">
      <alignment wrapText="1"/>
    </xf>
    <xf numFmtId="0" fontId="9" fillId="0" borderId="0" xfId="0" applyFont="1"/>
    <xf numFmtId="0" fontId="9" fillId="0" borderId="1" xfId="0" applyFont="1" applyBorder="1"/>
    <xf numFmtId="0" fontId="9" fillId="0" borderId="0" xfId="0" applyFont="1" applyFill="1"/>
    <xf numFmtId="0" fontId="11" fillId="0" borderId="3" xfId="0" applyNumberFormat="1" applyFont="1" applyFill="1" applyBorder="1" applyAlignment="1">
      <alignment horizontal="left" vertical="top" wrapText="1"/>
    </xf>
    <xf numFmtId="4" fontId="12" fillId="0" borderId="3" xfId="0" applyNumberFormat="1" applyFont="1" applyFill="1" applyBorder="1" applyAlignment="1">
      <alignment horizontal="center" vertical="top"/>
    </xf>
    <xf numFmtId="0" fontId="9" fillId="2" borderId="0" xfId="0" applyFont="1" applyFill="1"/>
    <xf numFmtId="0" fontId="8" fillId="0" borderId="0" xfId="0" applyFont="1" applyFill="1" applyAlignment="1">
      <alignment wrapText="1"/>
    </xf>
    <xf numFmtId="0" fontId="8" fillId="0" borderId="0" xfId="0" applyFont="1" applyFill="1"/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left" vertical="top"/>
    </xf>
    <xf numFmtId="0" fontId="11" fillId="3" borderId="3" xfId="0" applyNumberFormat="1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4" fontId="12" fillId="3" borderId="3" xfId="0" applyNumberFormat="1" applyFont="1" applyFill="1" applyBorder="1" applyAlignment="1">
      <alignment horizontal="center" vertical="top"/>
    </xf>
    <xf numFmtId="0" fontId="14" fillId="0" borderId="6" xfId="0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top"/>
    </xf>
    <xf numFmtId="0" fontId="12" fillId="0" borderId="3" xfId="0" applyFont="1" applyBorder="1" applyAlignment="1">
      <alignment vertical="top" wrapText="1"/>
    </xf>
    <xf numFmtId="0" fontId="11" fillId="0" borderId="4" xfId="0" applyFont="1" applyFill="1" applyBorder="1" applyAlignment="1">
      <alignment vertical="top" wrapText="1"/>
    </xf>
    <xf numFmtId="0" fontId="11" fillId="0" borderId="4" xfId="0" applyNumberFormat="1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3" borderId="4" xfId="0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>
      <alignment horizontal="left" vertical="top" wrapText="1"/>
    </xf>
    <xf numFmtId="0" fontId="11" fillId="0" borderId="5" xfId="0" applyNumberFormat="1" applyFont="1" applyFill="1" applyBorder="1" applyAlignment="1">
      <alignment horizontal="left" vertical="top" wrapText="1"/>
    </xf>
    <xf numFmtId="0" fontId="11" fillId="0" borderId="2" xfId="0" applyNumberFormat="1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4" fontId="12" fillId="0" borderId="5" xfId="0" applyNumberFormat="1" applyFont="1" applyFill="1" applyBorder="1" applyAlignment="1">
      <alignment horizontal="center" vertical="top"/>
    </xf>
    <xf numFmtId="4" fontId="12" fillId="0" borderId="2" xfId="0" applyNumberFormat="1" applyFont="1" applyFill="1" applyBorder="1" applyAlignment="1">
      <alignment horizontal="center" vertical="top"/>
    </xf>
    <xf numFmtId="0" fontId="0" fillId="0" borderId="4" xfId="0" applyFont="1" applyBorder="1" applyAlignment="1"/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 wrapText="1"/>
    </xf>
    <xf numFmtId="0" fontId="11" fillId="0" borderId="3" xfId="0" applyNumberFormat="1" applyFont="1" applyFill="1" applyBorder="1" applyAlignment="1">
      <alignment horizontal="left" vertical="top" wrapText="1"/>
    </xf>
    <xf numFmtId="4" fontId="12" fillId="0" borderId="3" xfId="0" applyNumberFormat="1" applyFont="1" applyFill="1" applyBorder="1" applyAlignment="1">
      <alignment horizontal="center" vertical="top"/>
    </xf>
    <xf numFmtId="0" fontId="11" fillId="0" borderId="10" xfId="0" applyNumberFormat="1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4" fontId="12" fillId="0" borderId="10" xfId="0" applyNumberFormat="1" applyFont="1" applyFill="1" applyBorder="1" applyAlignment="1">
      <alignment horizontal="center" vertical="top"/>
    </xf>
    <xf numFmtId="0" fontId="11" fillId="0" borderId="5" xfId="0" applyNumberFormat="1" applyFont="1" applyFill="1" applyBorder="1" applyAlignment="1">
      <alignment horizontal="left" vertical="top" wrapText="1"/>
    </xf>
    <xf numFmtId="0" fontId="11" fillId="0" borderId="2" xfId="0" applyNumberFormat="1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vertical="top" wrapText="1"/>
    </xf>
    <xf numFmtId="4" fontId="12" fillId="0" borderId="5" xfId="0" applyNumberFormat="1" applyFont="1" applyFill="1" applyBorder="1" applyAlignment="1">
      <alignment horizontal="center" vertical="top"/>
    </xf>
    <xf numFmtId="4" fontId="12" fillId="0" borderId="4" xfId="0" applyNumberFormat="1" applyFont="1" applyFill="1" applyBorder="1" applyAlignment="1">
      <alignment horizontal="center" vertical="top"/>
    </xf>
    <xf numFmtId="164" fontId="12" fillId="0" borderId="2" xfId="0" applyNumberFormat="1" applyFont="1" applyFill="1" applyBorder="1" applyAlignment="1">
      <alignment vertical="top" wrapText="1"/>
    </xf>
    <xf numFmtId="4" fontId="12" fillId="0" borderId="4" xfId="0" applyNumberFormat="1" applyFont="1" applyFill="1" applyBorder="1" applyAlignment="1">
      <alignment horizontal="center" vertical="top"/>
    </xf>
    <xf numFmtId="0" fontId="0" fillId="0" borderId="0" xfId="0"/>
    <xf numFmtId="4" fontId="12" fillId="0" borderId="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11" fillId="0" borderId="0" xfId="0" applyNumberFormat="1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top" wrapText="1"/>
    </xf>
    <xf numFmtId="0" fontId="11" fillId="0" borderId="5" xfId="0" applyNumberFormat="1" applyFont="1" applyFill="1" applyBorder="1" applyAlignment="1">
      <alignment horizontal="left" vertical="top" wrapText="1"/>
    </xf>
    <xf numFmtId="0" fontId="11" fillId="0" borderId="2" xfId="0" applyNumberFormat="1" applyFont="1" applyFill="1" applyBorder="1" applyAlignment="1">
      <alignment horizontal="left" vertical="top" wrapText="1"/>
    </xf>
    <xf numFmtId="4" fontId="12" fillId="0" borderId="4" xfId="0" applyNumberFormat="1" applyFont="1" applyFill="1" applyBorder="1" applyAlignment="1">
      <alignment horizontal="center" vertical="top"/>
    </xf>
    <xf numFmtId="4" fontId="12" fillId="0" borderId="2" xfId="0" applyNumberFormat="1" applyFont="1" applyFill="1" applyBorder="1" applyAlignment="1">
      <alignment horizontal="center" vertical="top"/>
    </xf>
    <xf numFmtId="4" fontId="12" fillId="0" borderId="5" xfId="0" applyNumberFormat="1" applyFont="1" applyFill="1" applyBorder="1" applyAlignment="1">
      <alignment horizontal="center" vertical="top"/>
    </xf>
    <xf numFmtId="0" fontId="12" fillId="0" borderId="0" xfId="0" applyFont="1" applyBorder="1" applyAlignment="1">
      <alignment vertical="top" wrapText="1"/>
    </xf>
    <xf numFmtId="0" fontId="11" fillId="0" borderId="5" xfId="0" applyFont="1" applyFill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4" fontId="12" fillId="0" borderId="5" xfId="0" applyNumberFormat="1" applyFont="1" applyFill="1" applyBorder="1" applyAlignment="1">
      <alignment horizontal="center" vertical="top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0" fillId="0" borderId="0" xfId="0" applyFont="1" applyFill="1" applyAlignment="1">
      <alignment horizontal="center" vertical="top" wrapText="1"/>
    </xf>
    <xf numFmtId="0" fontId="14" fillId="0" borderId="6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8" fillId="0" borderId="0" xfId="0" applyFont="1" applyFill="1" applyAlignment="1">
      <alignment horizontal="center"/>
    </xf>
    <xf numFmtId="2" fontId="11" fillId="0" borderId="12" xfId="0" applyNumberFormat="1" applyFont="1" applyFill="1" applyBorder="1" applyAlignment="1">
      <alignment horizontal="center" wrapText="1"/>
    </xf>
    <xf numFmtId="2" fontId="11" fillId="0" borderId="4" xfId="0" applyNumberFormat="1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0" fillId="0" borderId="0" xfId="0"/>
    <xf numFmtId="4" fontId="12" fillId="0" borderId="3" xfId="0" applyNumberFormat="1" applyFont="1" applyFill="1" applyBorder="1" applyAlignment="1">
      <alignment horizontal="center" vertical="top"/>
    </xf>
    <xf numFmtId="4" fontId="12" fillId="5" borderId="3" xfId="0" applyNumberFormat="1" applyFont="1" applyFill="1" applyBorder="1" applyAlignment="1">
      <alignment horizontal="center" vertical="top"/>
    </xf>
    <xf numFmtId="0" fontId="11" fillId="5" borderId="3" xfId="0" applyNumberFormat="1" applyFont="1" applyFill="1" applyBorder="1" applyAlignment="1">
      <alignment horizontal="left" vertical="top" wrapText="1"/>
    </xf>
    <xf numFmtId="0" fontId="0" fillId="5" borderId="0" xfId="0" applyFill="1"/>
    <xf numFmtId="0" fontId="9" fillId="5" borderId="0" xfId="0" applyFont="1" applyFill="1"/>
    <xf numFmtId="4" fontId="12" fillId="0" borderId="5" xfId="0" applyNumberFormat="1" applyFont="1" applyFill="1" applyBorder="1" applyAlignment="1">
      <alignment horizontal="center" vertical="top"/>
    </xf>
    <xf numFmtId="4" fontId="12" fillId="0" borderId="4" xfId="0" applyNumberFormat="1" applyFont="1" applyFill="1" applyBorder="1" applyAlignment="1">
      <alignment horizontal="center" vertical="top"/>
    </xf>
    <xf numFmtId="0" fontId="12" fillId="0" borderId="2" xfId="0" applyFont="1" applyBorder="1" applyAlignment="1">
      <alignment vertical="top" wrapText="1"/>
    </xf>
    <xf numFmtId="4" fontId="12" fillId="5" borderId="5" xfId="0" applyNumberFormat="1" applyFont="1" applyFill="1" applyBorder="1" applyAlignment="1">
      <alignment horizontal="center" vertical="top"/>
    </xf>
    <xf numFmtId="0" fontId="12" fillId="0" borderId="5" xfId="0" applyFont="1" applyBorder="1" applyAlignment="1">
      <alignment horizontal="center" vertical="top" wrapText="1"/>
    </xf>
    <xf numFmtId="0" fontId="11" fillId="5" borderId="5" xfId="0" applyNumberFormat="1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1" fillId="5" borderId="2" xfId="0" applyNumberFormat="1" applyFont="1" applyFill="1" applyBorder="1" applyAlignment="1">
      <alignment horizontal="left" vertical="top" wrapText="1"/>
    </xf>
    <xf numFmtId="0" fontId="8" fillId="5" borderId="0" xfId="0" applyFont="1" applyFill="1" applyAlignment="1">
      <alignment horizontal="center"/>
    </xf>
    <xf numFmtId="0" fontId="11" fillId="0" borderId="9" xfId="0" applyNumberFormat="1" applyFont="1" applyFill="1" applyBorder="1" applyAlignment="1">
      <alignment horizontal="left" vertical="top" wrapText="1"/>
    </xf>
    <xf numFmtId="0" fontId="12" fillId="0" borderId="10" xfId="0" applyFont="1" applyBorder="1" applyAlignment="1">
      <alignment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1" fillId="0" borderId="4" xfId="0" applyNumberFormat="1" applyFont="1" applyFill="1" applyBorder="1" applyAlignment="1">
      <alignment horizontal="left" vertical="top" wrapText="1"/>
    </xf>
    <xf numFmtId="4" fontId="12" fillId="0" borderId="4" xfId="0" applyNumberFormat="1" applyFont="1" applyFill="1" applyBorder="1" applyAlignment="1">
      <alignment horizontal="center" vertical="top"/>
    </xf>
    <xf numFmtId="0" fontId="11" fillId="5" borderId="2" xfId="0" applyNumberFormat="1" applyFont="1" applyFill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12" fillId="4" borderId="5" xfId="0" applyNumberFormat="1" applyFont="1" applyFill="1" applyBorder="1" applyAlignment="1">
      <alignment horizontal="center" vertical="top"/>
    </xf>
    <xf numFmtId="0" fontId="12" fillId="4" borderId="5" xfId="0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>
      <alignment horizontal="center" vertical="top" wrapText="1"/>
    </xf>
    <xf numFmtId="4" fontId="12" fillId="4" borderId="3" xfId="0" applyNumberFormat="1" applyFont="1" applyFill="1" applyBorder="1" applyAlignment="1">
      <alignment horizontal="center" vertical="top"/>
    </xf>
    <xf numFmtId="0" fontId="11" fillId="4" borderId="3" xfId="0" applyNumberFormat="1" applyFont="1" applyFill="1" applyBorder="1" applyAlignment="1">
      <alignment horizontal="left" vertical="top" wrapText="1"/>
    </xf>
    <xf numFmtId="0" fontId="11" fillId="4" borderId="5" xfId="0" applyFont="1" applyFill="1" applyBorder="1" applyAlignment="1">
      <alignment horizontal="left" vertical="top" wrapText="1"/>
    </xf>
    <xf numFmtId="0" fontId="11" fillId="4" borderId="2" xfId="0" applyNumberFormat="1" applyFont="1" applyFill="1" applyBorder="1" applyAlignment="1">
      <alignment horizontal="left" vertical="top" wrapText="1"/>
    </xf>
    <xf numFmtId="0" fontId="11" fillId="4" borderId="4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left" vertical="top" wrapText="1"/>
    </xf>
    <xf numFmtId="0" fontId="11" fillId="4" borderId="5" xfId="0" applyNumberFormat="1" applyFont="1" applyFill="1" applyBorder="1" applyAlignment="1">
      <alignment horizontal="left" vertical="top" wrapText="1"/>
    </xf>
    <xf numFmtId="4" fontId="12" fillId="4" borderId="4" xfId="0" applyNumberFormat="1" applyFont="1" applyFill="1" applyBorder="1" applyAlignment="1">
      <alignment horizontal="center" vertical="top"/>
    </xf>
    <xf numFmtId="4" fontId="12" fillId="0" borderId="4" xfId="0" applyNumberFormat="1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left" vertical="top" wrapText="1"/>
    </xf>
    <xf numFmtId="0" fontId="0" fillId="4" borderId="4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0" fillId="4" borderId="4" xfId="0" applyFont="1" applyFill="1" applyBorder="1" applyAlignment="1"/>
    <xf numFmtId="0" fontId="12" fillId="4" borderId="4" xfId="0" applyFont="1" applyFill="1" applyBorder="1" applyAlignment="1">
      <alignment vertical="top" wrapText="1"/>
    </xf>
    <xf numFmtId="0" fontId="11" fillId="0" borderId="4" xfId="0" applyNumberFormat="1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8" fillId="6" borderId="0" xfId="0" applyFont="1" applyFill="1" applyAlignment="1">
      <alignment vertical="top"/>
    </xf>
    <xf numFmtId="4" fontId="12" fillId="0" borderId="2" xfId="0" applyNumberFormat="1" applyFont="1" applyFill="1" applyBorder="1" applyAlignment="1">
      <alignment vertical="top"/>
    </xf>
    <xf numFmtId="4" fontId="12" fillId="0" borderId="1" xfId="0" applyNumberFormat="1" applyFont="1" applyFill="1" applyBorder="1" applyAlignment="1">
      <alignment vertical="top"/>
    </xf>
    <xf numFmtId="4" fontId="12" fillId="0" borderId="1" xfId="0" applyNumberFormat="1" applyFont="1" applyFill="1" applyBorder="1" applyAlignment="1">
      <alignment horizontal="center" vertical="top"/>
    </xf>
    <xf numFmtId="4" fontId="12" fillId="4" borderId="2" xfId="0" applyNumberFormat="1" applyFont="1" applyFill="1" applyBorder="1" applyAlignment="1">
      <alignment horizontal="center" vertical="top"/>
    </xf>
    <xf numFmtId="0" fontId="11" fillId="4" borderId="16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vertical="top"/>
    </xf>
    <xf numFmtId="4" fontId="12" fillId="0" borderId="1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vertical="top" wrapText="1"/>
    </xf>
    <xf numFmtId="4" fontId="12" fillId="4" borderId="17" xfId="0" applyNumberFormat="1" applyFont="1" applyFill="1" applyBorder="1" applyAlignment="1">
      <alignment horizontal="center" vertical="top" wrapText="1"/>
    </xf>
    <xf numFmtId="4" fontId="12" fillId="0" borderId="3" xfId="0" applyNumberFormat="1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vertical="top" wrapText="1"/>
    </xf>
    <xf numFmtId="4" fontId="12" fillId="0" borderId="2" xfId="0" applyNumberFormat="1" applyFont="1" applyFill="1" applyBorder="1" applyAlignment="1">
      <alignment horizontal="center" vertical="top"/>
    </xf>
    <xf numFmtId="0" fontId="11" fillId="4" borderId="5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12" fillId="5" borderId="5" xfId="0" applyNumberFormat="1" applyFont="1" applyFill="1" applyBorder="1" applyAlignment="1">
      <alignment horizontal="center" vertical="top"/>
    </xf>
    <xf numFmtId="0" fontId="10" fillId="4" borderId="0" xfId="0" applyFont="1" applyFill="1" applyAlignment="1">
      <alignment horizontal="center" vertical="top" wrapText="1"/>
    </xf>
    <xf numFmtId="0" fontId="13" fillId="4" borderId="0" xfId="0" applyFont="1" applyFill="1" applyAlignment="1">
      <alignment horizontal="center" vertical="top" wrapText="1"/>
    </xf>
    <xf numFmtId="0" fontId="14" fillId="4" borderId="6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4" fontId="12" fillId="4" borderId="5" xfId="0" applyNumberFormat="1" applyFont="1" applyFill="1" applyBorder="1" applyAlignment="1">
      <alignment vertical="top"/>
    </xf>
    <xf numFmtId="0" fontId="12" fillId="0" borderId="13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vertical="top" wrapText="1"/>
    </xf>
    <xf numFmtId="0" fontId="12" fillId="4" borderId="16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12" fillId="4" borderId="0" xfId="0" applyFont="1" applyFill="1" applyBorder="1" applyAlignment="1">
      <alignment horizontal="center" vertical="top" wrapText="1"/>
    </xf>
    <xf numFmtId="0" fontId="8" fillId="4" borderId="0" xfId="0" applyFont="1" applyFill="1" applyAlignment="1">
      <alignment vertical="top"/>
    </xf>
    <xf numFmtId="4" fontId="12" fillId="0" borderId="18" xfId="0" applyNumberFormat="1" applyFont="1" applyFill="1" applyBorder="1" applyAlignment="1">
      <alignment horizontal="center" vertical="top"/>
    </xf>
    <xf numFmtId="0" fontId="12" fillId="0" borderId="5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4" fontId="12" fillId="0" borderId="4" xfId="0" applyNumberFormat="1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1" fillId="5" borderId="5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top" wrapText="1"/>
    </xf>
    <xf numFmtId="0" fontId="11" fillId="5" borderId="2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0" fillId="4" borderId="4" xfId="0" applyFont="1" applyFill="1" applyBorder="1" applyAlignment="1">
      <alignment vertical="top"/>
    </xf>
    <xf numFmtId="0" fontId="0" fillId="4" borderId="2" xfId="0" applyFont="1" applyFill="1" applyBorder="1" applyAlignment="1">
      <alignment vertical="top"/>
    </xf>
    <xf numFmtId="0" fontId="11" fillId="0" borderId="5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vertical="top"/>
    </xf>
    <xf numFmtId="0" fontId="0" fillId="0" borderId="2" xfId="0" applyFont="1" applyBorder="1" applyAlignment="1">
      <alignment vertical="top"/>
    </xf>
    <xf numFmtId="0" fontId="12" fillId="5" borderId="5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0" fillId="4" borderId="4" xfId="0" applyFont="1" applyFill="1" applyBorder="1" applyAlignment="1">
      <alignment horizontal="center" vertical="top" wrapText="1"/>
    </xf>
    <xf numFmtId="0" fontId="0" fillId="4" borderId="2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5" borderId="4" xfId="0" applyFont="1" applyFill="1" applyBorder="1" applyAlignment="1">
      <alignment vertical="top"/>
    </xf>
    <xf numFmtId="0" fontId="11" fillId="0" borderId="5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0" fillId="0" borderId="4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center" vertical="top"/>
    </xf>
    <xf numFmtId="4" fontId="12" fillId="4" borderId="5" xfId="0" applyNumberFormat="1" applyFont="1" applyFill="1" applyBorder="1" applyAlignment="1">
      <alignment horizontal="center" vertical="top" wrapText="1"/>
    </xf>
    <xf numFmtId="4" fontId="12" fillId="4" borderId="4" xfId="0" applyNumberFormat="1" applyFont="1" applyFill="1" applyBorder="1" applyAlignment="1">
      <alignment horizontal="center" vertical="top" wrapText="1"/>
    </xf>
    <xf numFmtId="4" fontId="12" fillId="4" borderId="2" xfId="0" applyNumberFormat="1" applyFont="1" applyFill="1" applyBorder="1" applyAlignment="1">
      <alignment horizontal="center" vertical="top" wrapText="1"/>
    </xf>
    <xf numFmtId="4" fontId="12" fillId="4" borderId="12" xfId="0" applyNumberFormat="1" applyFont="1" applyFill="1" applyBorder="1" applyAlignment="1">
      <alignment horizontal="center" vertical="top"/>
    </xf>
    <xf numFmtId="4" fontId="12" fillId="4" borderId="2" xfId="0" applyNumberFormat="1" applyFont="1" applyFill="1" applyBorder="1" applyAlignment="1">
      <alignment horizontal="center" vertical="top"/>
    </xf>
    <xf numFmtId="4" fontId="12" fillId="4" borderId="5" xfId="0" applyNumberFormat="1" applyFont="1" applyFill="1" applyBorder="1" applyAlignment="1">
      <alignment horizontal="center" vertical="top"/>
    </xf>
    <xf numFmtId="4" fontId="12" fillId="4" borderId="4" xfId="0" applyNumberFormat="1" applyFont="1" applyFill="1" applyBorder="1" applyAlignment="1">
      <alignment horizontal="center" vertical="top"/>
    </xf>
    <xf numFmtId="4" fontId="12" fillId="5" borderId="5" xfId="0" applyNumberFormat="1" applyFont="1" applyFill="1" applyBorder="1" applyAlignment="1">
      <alignment horizontal="center" vertical="top" wrapText="1"/>
    </xf>
    <xf numFmtId="4" fontId="12" fillId="5" borderId="2" xfId="0" applyNumberFormat="1" applyFont="1" applyFill="1" applyBorder="1" applyAlignment="1">
      <alignment horizontal="center" vertical="top" wrapText="1"/>
    </xf>
    <xf numFmtId="4" fontId="12" fillId="0" borderId="5" xfId="0" applyNumberFormat="1" applyFont="1" applyFill="1" applyBorder="1" applyAlignment="1">
      <alignment horizontal="center" vertical="top"/>
    </xf>
    <xf numFmtId="4" fontId="12" fillId="0" borderId="2" xfId="0" applyNumberFormat="1" applyFont="1" applyFill="1" applyBorder="1" applyAlignment="1">
      <alignment horizontal="center" vertical="top"/>
    </xf>
    <xf numFmtId="0" fontId="12" fillId="0" borderId="1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1" fillId="4" borderId="5" xfId="0" applyFont="1" applyFill="1" applyBorder="1" applyAlignment="1">
      <alignment vertical="top" wrapText="1"/>
    </xf>
    <xf numFmtId="0" fontId="0" fillId="4" borderId="4" xfId="0" applyFont="1" applyFill="1" applyBorder="1" applyAlignment="1"/>
    <xf numFmtId="0" fontId="0" fillId="4" borderId="2" xfId="0" applyFont="1" applyFill="1" applyBorder="1" applyAlignment="1"/>
    <xf numFmtId="0" fontId="11" fillId="0" borderId="5" xfId="0" applyNumberFormat="1" applyFont="1" applyFill="1" applyBorder="1" applyAlignment="1">
      <alignment horizontal="left" vertical="top" wrapText="1"/>
    </xf>
    <xf numFmtId="0" fontId="0" fillId="0" borderId="4" xfId="0" applyFont="1" applyBorder="1" applyAlignment="1"/>
    <xf numFmtId="0" fontId="11" fillId="4" borderId="5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11" fillId="4" borderId="4" xfId="0" applyFont="1" applyFill="1" applyBorder="1" applyAlignment="1">
      <alignment vertical="top" wrapText="1"/>
    </xf>
    <xf numFmtId="0" fontId="0" fillId="0" borderId="2" xfId="0" applyFont="1" applyBorder="1" applyAlignment="1">
      <alignment horizontal="left" vertical="top" wrapText="1"/>
    </xf>
    <xf numFmtId="0" fontId="11" fillId="0" borderId="5" xfId="0" applyFont="1" applyFill="1" applyBorder="1" applyAlignment="1">
      <alignment vertical="top" wrapText="1"/>
    </xf>
    <xf numFmtId="0" fontId="0" fillId="0" borderId="2" xfId="0" applyFont="1" applyBorder="1" applyAlignment="1"/>
    <xf numFmtId="0" fontId="13" fillId="4" borderId="1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1" fillId="4" borderId="5" xfId="0" applyNumberFormat="1" applyFont="1" applyFill="1" applyBorder="1" applyAlignment="1">
      <alignment horizontal="left" vertical="top" wrapText="1"/>
    </xf>
    <xf numFmtId="0" fontId="0" fillId="4" borderId="4" xfId="0" applyFont="1" applyFill="1" applyBorder="1" applyAlignment="1">
      <alignment horizontal="left" vertical="top" wrapText="1"/>
    </xf>
    <xf numFmtId="0" fontId="0" fillId="4" borderId="2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center" vertical="top" wrapText="1"/>
    </xf>
    <xf numFmtId="0" fontId="11" fillId="5" borderId="5" xfId="0" applyNumberFormat="1" applyFont="1" applyFill="1" applyBorder="1" applyAlignment="1">
      <alignment horizontal="center" vertical="top" wrapText="1"/>
    </xf>
    <xf numFmtId="0" fontId="0" fillId="5" borderId="4" xfId="0" applyFont="1" applyFill="1" applyBorder="1" applyAlignment="1">
      <alignment wrapText="1"/>
    </xf>
    <xf numFmtId="0" fontId="0" fillId="5" borderId="2" xfId="0" applyFont="1" applyFill="1" applyBorder="1" applyAlignment="1">
      <alignment wrapText="1"/>
    </xf>
    <xf numFmtId="0" fontId="12" fillId="0" borderId="5" xfId="0" applyFont="1" applyFill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>
      <alignment vertical="top" wrapText="1"/>
    </xf>
    <xf numFmtId="0" fontId="12" fillId="4" borderId="4" xfId="0" applyFont="1" applyFill="1" applyBorder="1" applyAlignment="1">
      <alignment vertical="top" wrapText="1"/>
    </xf>
    <xf numFmtId="0" fontId="12" fillId="4" borderId="2" xfId="0" applyFont="1" applyFill="1" applyBorder="1" applyAlignment="1">
      <alignment vertical="top" wrapText="1"/>
    </xf>
    <xf numFmtId="14" fontId="12" fillId="0" borderId="5" xfId="0" applyNumberFormat="1" applyFont="1" applyFill="1" applyBorder="1" applyAlignment="1">
      <alignment vertical="top" wrapText="1"/>
    </xf>
    <xf numFmtId="0" fontId="11" fillId="3" borderId="5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3" borderId="5" xfId="0" applyNumberFormat="1" applyFont="1" applyFill="1" applyBorder="1" applyAlignment="1">
      <alignment horizontal="left" vertical="top" wrapText="1"/>
    </xf>
    <xf numFmtId="0" fontId="0" fillId="3" borderId="4" xfId="0" applyFont="1" applyFill="1" applyBorder="1" applyAlignment="1">
      <alignment horizontal="left" vertical="top" wrapText="1"/>
    </xf>
    <xf numFmtId="0" fontId="0" fillId="3" borderId="2" xfId="0" applyFont="1" applyFill="1" applyBorder="1" applyAlignment="1">
      <alignment horizontal="left" vertical="top" wrapText="1"/>
    </xf>
    <xf numFmtId="0" fontId="11" fillId="5" borderId="5" xfId="0" applyNumberFormat="1" applyFont="1" applyFill="1" applyBorder="1" applyAlignment="1">
      <alignment horizontal="left" vertical="top" wrapText="1"/>
    </xf>
    <xf numFmtId="0" fontId="0" fillId="5" borderId="4" xfId="0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vertical="top" wrapText="1"/>
    </xf>
    <xf numFmtId="0" fontId="0" fillId="0" borderId="11" xfId="0" applyFont="1" applyBorder="1" applyAlignment="1"/>
    <xf numFmtId="0" fontId="12" fillId="5" borderId="5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horizontal="left" vertical="top" wrapText="1"/>
    </xf>
    <xf numFmtId="0" fontId="11" fillId="0" borderId="4" xfId="0" applyNumberFormat="1" applyFont="1" applyFill="1" applyBorder="1" applyAlignment="1">
      <alignment horizontal="left" vertical="top" wrapText="1"/>
    </xf>
    <xf numFmtId="0" fontId="11" fillId="0" borderId="2" xfId="0" applyNumberFormat="1" applyFont="1" applyFill="1" applyBorder="1" applyAlignment="1">
      <alignment horizontal="left" vertical="top" wrapText="1"/>
    </xf>
    <xf numFmtId="4" fontId="12" fillId="0" borderId="4" xfId="0" applyNumberFormat="1" applyFont="1" applyFill="1" applyBorder="1" applyAlignment="1">
      <alignment horizontal="center" vertical="top"/>
    </xf>
    <xf numFmtId="0" fontId="0" fillId="5" borderId="4" xfId="0" applyFont="1" applyFill="1" applyBorder="1" applyAlignment="1"/>
    <xf numFmtId="0" fontId="11" fillId="4" borderId="5" xfId="0" applyFont="1" applyFill="1" applyBorder="1" applyAlignment="1">
      <alignment horizontal="left" vertical="top" wrapText="1"/>
    </xf>
    <xf numFmtId="0" fontId="0" fillId="4" borderId="4" xfId="0" applyFont="1" applyFill="1" applyBorder="1" applyAlignment="1">
      <alignment horizontal="left" vertical="top"/>
    </xf>
    <xf numFmtId="0" fontId="0" fillId="4" borderId="2" xfId="0" applyFont="1" applyFill="1" applyBorder="1" applyAlignment="1">
      <alignment horizontal="left" vertical="top"/>
    </xf>
    <xf numFmtId="0" fontId="0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1" xfId="0" applyFont="1" applyBorder="1" applyAlignment="1">
      <alignment horizontal="left" vertical="top" wrapText="1"/>
    </xf>
    <xf numFmtId="0" fontId="11" fillId="0" borderId="4" xfId="0" applyFont="1" applyFill="1" applyBorder="1" applyAlignment="1">
      <alignment vertical="top" wrapText="1"/>
    </xf>
    <xf numFmtId="0" fontId="11" fillId="3" borderId="5" xfId="0" applyNumberFormat="1" applyFont="1" applyFill="1" applyBorder="1" applyAlignment="1">
      <alignment horizontal="center" vertical="top" wrapText="1"/>
    </xf>
    <xf numFmtId="0" fontId="0" fillId="3" borderId="4" xfId="0" applyFont="1" applyFill="1" applyBorder="1" applyAlignment="1">
      <alignment horizontal="center" vertical="top" wrapText="1"/>
    </xf>
    <xf numFmtId="0" fontId="0" fillId="3" borderId="2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16" fontId="11" fillId="4" borderId="12" xfId="0" applyNumberFormat="1" applyFont="1" applyFill="1" applyBorder="1" applyAlignment="1">
      <alignment horizontal="center" vertical="top" wrapText="1"/>
    </xf>
    <xf numFmtId="0" fontId="11" fillId="0" borderId="12" xfId="0" applyNumberFormat="1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vertical="top" wrapText="1"/>
    </xf>
    <xf numFmtId="0" fontId="11" fillId="0" borderId="5" xfId="0" applyNumberFormat="1" applyFont="1" applyFill="1" applyBorder="1" applyAlignment="1">
      <alignment horizontal="center" vertical="top" wrapText="1"/>
    </xf>
    <xf numFmtId="0" fontId="0" fillId="0" borderId="4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12" fillId="0" borderId="4" xfId="0" applyFont="1" applyFill="1" applyBorder="1" applyAlignment="1">
      <alignment vertical="top" wrapText="1"/>
    </xf>
    <xf numFmtId="0" fontId="11" fillId="0" borderId="2" xfId="0" applyNumberFormat="1" applyFont="1" applyFill="1" applyBorder="1" applyAlignment="1">
      <alignment horizontal="center" vertical="top" wrapText="1"/>
    </xf>
    <xf numFmtId="0" fontId="13" fillId="4" borderId="12" xfId="0" applyNumberFormat="1" applyFont="1" applyFill="1" applyBorder="1" applyAlignment="1">
      <alignment horizontal="center" vertical="center" wrapText="1"/>
    </xf>
    <xf numFmtId="0" fontId="11" fillId="4" borderId="5" xfId="0" applyNumberFormat="1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1" fillId="4" borderId="13" xfId="0" applyFont="1" applyFill="1" applyBorder="1" applyAlignment="1">
      <alignment horizontal="center" vertical="top" wrapText="1"/>
    </xf>
    <xf numFmtId="0" fontId="0" fillId="4" borderId="16" xfId="0" applyFont="1" applyFill="1" applyBorder="1" applyAlignment="1">
      <alignment horizontal="center" vertical="top" wrapText="1"/>
    </xf>
    <xf numFmtId="0" fontId="0" fillId="4" borderId="7" xfId="0" applyFont="1" applyFill="1" applyBorder="1" applyAlignment="1">
      <alignment horizontal="center" vertical="top" wrapText="1"/>
    </xf>
    <xf numFmtId="0" fontId="11" fillId="4" borderId="16" xfId="0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 vertical="top" wrapText="1"/>
    </xf>
    <xf numFmtId="0" fontId="11" fillId="0" borderId="13" xfId="0" applyNumberFormat="1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12" fillId="5" borderId="2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164" fontId="12" fillId="0" borderId="5" xfId="0" applyNumberFormat="1" applyFont="1" applyFill="1" applyBorder="1" applyAlignment="1">
      <alignment horizontal="center" vertical="top" wrapText="1"/>
    </xf>
    <xf numFmtId="164" fontId="12" fillId="0" borderId="4" xfId="0" applyNumberFormat="1" applyFont="1" applyFill="1" applyBorder="1" applyAlignment="1">
      <alignment horizontal="center" vertical="top" wrapText="1"/>
    </xf>
    <xf numFmtId="4" fontId="12" fillId="0" borderId="18" xfId="0" applyNumberFormat="1" applyFont="1" applyFill="1" applyBorder="1" applyAlignment="1">
      <alignment horizontal="center" vertical="top"/>
    </xf>
    <xf numFmtId="4" fontId="12" fillId="0" borderId="19" xfId="0" applyNumberFormat="1" applyFont="1" applyFill="1" applyBorder="1" applyAlignment="1">
      <alignment horizontal="center" vertical="top"/>
    </xf>
    <xf numFmtId="4" fontId="12" fillId="0" borderId="20" xfId="0" applyNumberFormat="1" applyFont="1" applyFill="1" applyBorder="1" applyAlignment="1">
      <alignment horizontal="center" vertical="top"/>
    </xf>
    <xf numFmtId="0" fontId="12" fillId="0" borderId="5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1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/>
    </xf>
    <xf numFmtId="0" fontId="11" fillId="5" borderId="5" xfId="0" applyFont="1" applyFill="1" applyBorder="1" applyAlignment="1">
      <alignment horizontal="left" vertical="top" wrapText="1"/>
    </xf>
    <xf numFmtId="0" fontId="11" fillId="5" borderId="4" xfId="0" applyFont="1" applyFill="1" applyBorder="1" applyAlignment="1">
      <alignment horizontal="left" vertical="top" wrapText="1"/>
    </xf>
    <xf numFmtId="0" fontId="0" fillId="5" borderId="4" xfId="0" applyFont="1" applyFill="1" applyBorder="1" applyAlignment="1">
      <alignment horizontal="left" vertical="top"/>
    </xf>
    <xf numFmtId="0" fontId="12" fillId="0" borderId="2" xfId="0" applyFont="1" applyBorder="1" applyAlignment="1">
      <alignment horizontal="center" vertical="top" wrapText="1"/>
    </xf>
    <xf numFmtId="4" fontId="12" fillId="3" borderId="5" xfId="0" applyNumberFormat="1" applyFont="1" applyFill="1" applyBorder="1" applyAlignment="1">
      <alignment horizontal="center" vertical="top"/>
    </xf>
    <xf numFmtId="4" fontId="12" fillId="3" borderId="4" xfId="0" applyNumberFormat="1" applyFont="1" applyFill="1" applyBorder="1" applyAlignment="1">
      <alignment horizontal="center" vertical="top"/>
    </xf>
    <xf numFmtId="4" fontId="12" fillId="3" borderId="2" xfId="0" applyNumberFormat="1" applyFont="1" applyFill="1" applyBorder="1" applyAlignment="1">
      <alignment horizontal="center" vertical="top"/>
    </xf>
    <xf numFmtId="4" fontId="12" fillId="5" borderId="5" xfId="0" applyNumberFormat="1" applyFont="1" applyFill="1" applyBorder="1" applyAlignment="1">
      <alignment horizontal="center" vertical="top"/>
    </xf>
    <xf numFmtId="4" fontId="12" fillId="5" borderId="4" xfId="0" applyNumberFormat="1" applyFont="1" applyFill="1" applyBorder="1" applyAlignment="1">
      <alignment horizontal="center" vertical="top"/>
    </xf>
    <xf numFmtId="4" fontId="12" fillId="5" borderId="2" xfId="0" applyNumberFormat="1" applyFont="1" applyFill="1" applyBorder="1" applyAlignment="1">
      <alignment horizontal="center" vertical="top"/>
    </xf>
  </cellXfs>
  <cellStyles count="29">
    <cellStyle name="xl51" xfId="5"/>
    <cellStyle name="xl93" xfId="8"/>
    <cellStyle name="xl94" xfId="9"/>
    <cellStyle name="xl95" xfId="12"/>
    <cellStyle name="xl99" xfId="10"/>
    <cellStyle name="Денежный 2" xfId="1"/>
    <cellStyle name="Обычный" xfId="0" builtinId="0"/>
    <cellStyle name="Обычный 2" xfId="4"/>
    <cellStyle name="Обычный 2 2" xfId="2"/>
    <cellStyle name="Обычный 2 3" xfId="11"/>
    <cellStyle name="Обычный 2 3 2" xfId="18"/>
    <cellStyle name="Обычный 2 3 2 2" xfId="21"/>
    <cellStyle name="Обычный 2 3 3" xfId="20"/>
    <cellStyle name="Обычный 2 4" xfId="15"/>
    <cellStyle name="Обычный 2 4 2" xfId="22"/>
    <cellStyle name="Обычный 2 5" xfId="19"/>
    <cellStyle name="Обычный 3" xfId="7"/>
    <cellStyle name="Обычный 3 2" xfId="17"/>
    <cellStyle name="Обычный 3 2 2" xfId="24"/>
    <cellStyle name="Обычный 3 3" xfId="23"/>
    <cellStyle name="Обычный 4" xfId="13"/>
    <cellStyle name="Обычный 4 2" xfId="25"/>
    <cellStyle name="Обычный 5" xfId="14"/>
    <cellStyle name="Обычный 5 2" xfId="26"/>
    <cellStyle name="Финансовый 2" xfId="3"/>
    <cellStyle name="Финансовый 3" xfId="6"/>
    <cellStyle name="Финансовый 3 2" xfId="16"/>
    <cellStyle name="Финансовый 3 2 2" xfId="28"/>
    <cellStyle name="Финансовый 3 3" xfId="27"/>
  </cellStyles>
  <dxfs count="0"/>
  <tableStyles count="0" defaultTableStyle="TableStyleMedium2" defaultPivotStyle="PivotStyleLight16"/>
  <colors>
    <mruColors>
      <color rgb="FF00FFFF"/>
      <color rgb="FF0000F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tabSelected="1" view="pageBreakPreview" topLeftCell="A28" zoomScale="120" zoomScaleNormal="100" zoomScaleSheetLayoutView="120" workbookViewId="0">
      <selection activeCell="H32" sqref="H32"/>
    </sheetView>
  </sheetViews>
  <sheetFormatPr defaultRowHeight="12.75" x14ac:dyDescent="0.2"/>
  <cols>
    <col min="1" max="1" width="4.28515625" style="8" customWidth="1"/>
    <col min="2" max="2" width="26.42578125" style="9" customWidth="1"/>
    <col min="3" max="3" width="10.85546875" style="9" customWidth="1"/>
    <col min="4" max="4" width="21.7109375" style="9" customWidth="1"/>
    <col min="5" max="5" width="12.85546875" style="10" customWidth="1"/>
    <col min="6" max="6" width="10.5703125" style="10" customWidth="1"/>
    <col min="7" max="7" width="14" style="82" customWidth="1"/>
    <col min="8" max="8" width="28.85546875" style="11" customWidth="1"/>
    <col min="9" max="9" width="8" style="10" customWidth="1"/>
    <col min="10" max="10" width="6.28515625" style="10" customWidth="1"/>
    <col min="11" max="11" width="6" style="135" customWidth="1"/>
    <col min="12" max="12" width="15.7109375" style="10" customWidth="1"/>
  </cols>
  <sheetData>
    <row r="1" spans="1:12" s="2" customFormat="1" ht="27.75" customHeight="1" x14ac:dyDescent="0.2">
      <c r="A1" s="1"/>
      <c r="B1" s="219" t="s">
        <v>113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2" s="2" customFormat="1" ht="14.25" customHeight="1" thickBot="1" x14ac:dyDescent="0.25">
      <c r="A2" s="1"/>
      <c r="B2" s="27"/>
      <c r="C2" s="27"/>
      <c r="D2" s="27"/>
      <c r="E2" s="27"/>
      <c r="F2" s="27"/>
      <c r="G2" s="77"/>
      <c r="H2" s="13"/>
      <c r="I2" s="27"/>
      <c r="J2" s="27"/>
      <c r="K2" s="156"/>
      <c r="L2" s="157" t="s">
        <v>3</v>
      </c>
    </row>
    <row r="3" spans="1:12" s="2" customFormat="1" ht="22.5" customHeight="1" thickTop="1" x14ac:dyDescent="0.2">
      <c r="A3" s="223" t="s">
        <v>4</v>
      </c>
      <c r="B3" s="223" t="s">
        <v>7</v>
      </c>
      <c r="C3" s="223" t="s">
        <v>61</v>
      </c>
      <c r="D3" s="220" t="s">
        <v>5</v>
      </c>
      <c r="E3" s="220" t="s">
        <v>79</v>
      </c>
      <c r="F3" s="220" t="s">
        <v>69</v>
      </c>
      <c r="G3" s="223" t="s">
        <v>98</v>
      </c>
      <c r="H3" s="220" t="s">
        <v>8</v>
      </c>
      <c r="I3" s="220" t="s">
        <v>65</v>
      </c>
      <c r="J3" s="220" t="s">
        <v>9</v>
      </c>
      <c r="K3" s="303" t="s">
        <v>10</v>
      </c>
      <c r="L3" s="240" t="s">
        <v>98</v>
      </c>
    </row>
    <row r="4" spans="1:12" s="2" customFormat="1" ht="18.75" customHeight="1" x14ac:dyDescent="0.2">
      <c r="A4" s="224"/>
      <c r="B4" s="224"/>
      <c r="C4" s="226"/>
      <c r="D4" s="221"/>
      <c r="E4" s="221"/>
      <c r="F4" s="226"/>
      <c r="G4" s="226"/>
      <c r="H4" s="226"/>
      <c r="I4" s="226"/>
      <c r="J4" s="226"/>
      <c r="K4" s="241"/>
      <c r="L4" s="241"/>
    </row>
    <row r="5" spans="1:12" s="2" customFormat="1" ht="23.25" customHeight="1" thickBot="1" x14ac:dyDescent="0.25">
      <c r="A5" s="225"/>
      <c r="B5" s="225"/>
      <c r="C5" s="227"/>
      <c r="D5" s="222"/>
      <c r="E5" s="222"/>
      <c r="F5" s="227"/>
      <c r="G5" s="227"/>
      <c r="H5" s="227"/>
      <c r="I5" s="227"/>
      <c r="J5" s="227"/>
      <c r="K5" s="242"/>
      <c r="L5" s="242"/>
    </row>
    <row r="6" spans="1:12" s="3" customFormat="1" ht="12.75" customHeight="1" thickTop="1" thickBot="1" x14ac:dyDescent="0.25">
      <c r="A6" s="15">
        <v>1</v>
      </c>
      <c r="B6" s="15">
        <v>2</v>
      </c>
      <c r="C6" s="15">
        <v>3</v>
      </c>
      <c r="D6" s="16">
        <v>4</v>
      </c>
      <c r="E6" s="16">
        <v>5</v>
      </c>
      <c r="F6" s="16">
        <v>6</v>
      </c>
      <c r="G6" s="78">
        <v>7</v>
      </c>
      <c r="H6" s="16">
        <v>8</v>
      </c>
      <c r="I6" s="16">
        <v>9</v>
      </c>
      <c r="J6" s="16">
        <v>10</v>
      </c>
      <c r="K6" s="158">
        <v>11</v>
      </c>
      <c r="L6" s="158">
        <v>13</v>
      </c>
    </row>
    <row r="7" spans="1:12" s="4" customFormat="1" ht="13.5" thickTop="1" x14ac:dyDescent="0.2">
      <c r="A7" s="295" t="s">
        <v>22</v>
      </c>
      <c r="B7" s="296" t="s">
        <v>66</v>
      </c>
      <c r="C7" s="296" t="s">
        <v>32</v>
      </c>
      <c r="D7" s="52" t="s">
        <v>6</v>
      </c>
      <c r="E7" s="47">
        <f>E8+E12</f>
        <v>222562499.03</v>
      </c>
      <c r="F7" s="47">
        <f>F8+F12</f>
        <v>221609487.09999999</v>
      </c>
      <c r="G7" s="83"/>
      <c r="H7" s="214" t="s">
        <v>33</v>
      </c>
      <c r="I7" s="216" t="s">
        <v>16</v>
      </c>
      <c r="J7" s="216">
        <v>46.1</v>
      </c>
      <c r="K7" s="218">
        <v>46.1</v>
      </c>
      <c r="L7" s="206"/>
    </row>
    <row r="8" spans="1:12" s="4" customFormat="1" ht="19.5" x14ac:dyDescent="0.2">
      <c r="A8" s="190"/>
      <c r="B8" s="313"/>
      <c r="C8" s="297"/>
      <c r="D8" s="52" t="s">
        <v>11</v>
      </c>
      <c r="E8" s="47">
        <f>E9+E10+E11</f>
        <v>222562499.03</v>
      </c>
      <c r="F8" s="47">
        <f>F9+F10+F11</f>
        <v>221609487.09999999</v>
      </c>
      <c r="G8" s="84"/>
      <c r="H8" s="215"/>
      <c r="I8" s="217"/>
      <c r="J8" s="217"/>
      <c r="K8" s="181"/>
      <c r="L8" s="207"/>
    </row>
    <row r="9" spans="1:12" s="4" customFormat="1" ht="21.75" customHeight="1" x14ac:dyDescent="0.2">
      <c r="A9" s="190"/>
      <c r="B9" s="313"/>
      <c r="C9" s="297"/>
      <c r="D9" s="52" t="s">
        <v>13</v>
      </c>
      <c r="E9" s="47">
        <f t="shared" ref="E9:F12" si="0">E15+E104</f>
        <v>9986199.0299999993</v>
      </c>
      <c r="F9" s="47">
        <f t="shared" si="0"/>
        <v>9975480.8399999999</v>
      </c>
      <c r="G9" s="84"/>
      <c r="H9" s="315" t="s">
        <v>36</v>
      </c>
      <c r="I9" s="293" t="s">
        <v>67</v>
      </c>
      <c r="J9" s="317">
        <v>220.8</v>
      </c>
      <c r="K9" s="180">
        <v>244.9</v>
      </c>
      <c r="L9" s="203" t="s">
        <v>109</v>
      </c>
    </row>
    <row r="10" spans="1:12" s="4" customFormat="1" ht="21" customHeight="1" x14ac:dyDescent="0.2">
      <c r="A10" s="190"/>
      <c r="B10" s="313"/>
      <c r="C10" s="297"/>
      <c r="D10" s="46" t="s">
        <v>14</v>
      </c>
      <c r="E10" s="47">
        <f t="shared" si="0"/>
        <v>212576300</v>
      </c>
      <c r="F10" s="47">
        <f t="shared" si="0"/>
        <v>211634006.25999999</v>
      </c>
      <c r="G10" s="84"/>
      <c r="H10" s="316"/>
      <c r="I10" s="294"/>
      <c r="J10" s="318"/>
      <c r="K10" s="246"/>
      <c r="L10" s="204"/>
    </row>
    <row r="11" spans="1:12" s="4" customFormat="1" ht="21" customHeight="1" x14ac:dyDescent="0.2">
      <c r="A11" s="190"/>
      <c r="B11" s="313"/>
      <c r="C11" s="297"/>
      <c r="D11" s="52" t="s">
        <v>15</v>
      </c>
      <c r="E11" s="47">
        <f t="shared" si="0"/>
        <v>0</v>
      </c>
      <c r="F11" s="47">
        <f t="shared" si="0"/>
        <v>0</v>
      </c>
      <c r="G11" s="84"/>
      <c r="H11" s="215"/>
      <c r="I11" s="53"/>
      <c r="J11" s="56"/>
      <c r="K11" s="150"/>
      <c r="L11" s="205"/>
    </row>
    <row r="12" spans="1:12" s="4" customFormat="1" ht="77.25" customHeight="1" x14ac:dyDescent="0.2">
      <c r="A12" s="190"/>
      <c r="B12" s="313"/>
      <c r="C12" s="297"/>
      <c r="D12" s="51" t="s">
        <v>12</v>
      </c>
      <c r="E12" s="47">
        <f t="shared" si="0"/>
        <v>0</v>
      </c>
      <c r="F12" s="47">
        <f t="shared" si="0"/>
        <v>0</v>
      </c>
      <c r="G12" s="85"/>
      <c r="H12" s="53"/>
      <c r="I12" s="53"/>
      <c r="J12" s="56"/>
      <c r="K12" s="150"/>
      <c r="L12" s="151"/>
    </row>
    <row r="13" spans="1:12" s="7" customFormat="1" ht="15" customHeight="1" x14ac:dyDescent="0.2">
      <c r="A13" s="304" t="s">
        <v>17</v>
      </c>
      <c r="B13" s="243" t="s">
        <v>37</v>
      </c>
      <c r="C13" s="243"/>
      <c r="D13" s="119" t="s">
        <v>6</v>
      </c>
      <c r="E13" s="118">
        <f>E14+E18</f>
        <v>217853492.94</v>
      </c>
      <c r="F13" s="118">
        <f>F14+F18</f>
        <v>216900481.00999999</v>
      </c>
      <c r="G13" s="233"/>
      <c r="H13" s="120"/>
      <c r="I13" s="111"/>
      <c r="J13" s="111"/>
      <c r="K13" s="147"/>
      <c r="L13" s="208"/>
    </row>
    <row r="14" spans="1:12" s="7" customFormat="1" ht="21.75" customHeight="1" x14ac:dyDescent="0.2">
      <c r="A14" s="190"/>
      <c r="B14" s="244"/>
      <c r="C14" s="244"/>
      <c r="D14" s="121" t="s">
        <v>11</v>
      </c>
      <c r="E14" s="118">
        <f>E15+E16+E17</f>
        <v>217853492.94</v>
      </c>
      <c r="F14" s="118">
        <f>F15+F16+F17</f>
        <v>216900481.00999999</v>
      </c>
      <c r="G14" s="234"/>
      <c r="H14" s="122"/>
      <c r="I14" s="112"/>
      <c r="J14" s="112"/>
      <c r="K14" s="148"/>
      <c r="L14" s="209"/>
    </row>
    <row r="15" spans="1:12" s="7" customFormat="1" ht="14.25" customHeight="1" x14ac:dyDescent="0.2">
      <c r="A15" s="190"/>
      <c r="B15" s="244"/>
      <c r="C15" s="244"/>
      <c r="D15" s="121" t="s">
        <v>13</v>
      </c>
      <c r="E15" s="118">
        <f t="shared" ref="E15:F18" si="1">E21+E48+E61+E79</f>
        <v>5277192.9399999995</v>
      </c>
      <c r="F15" s="118">
        <f t="shared" si="1"/>
        <v>5266474.75</v>
      </c>
      <c r="G15" s="234"/>
      <c r="H15" s="122"/>
      <c r="I15" s="112"/>
      <c r="J15" s="112"/>
      <c r="K15" s="148"/>
      <c r="L15" s="209"/>
    </row>
    <row r="16" spans="1:12" s="7" customFormat="1" ht="15" customHeight="1" x14ac:dyDescent="0.2">
      <c r="A16" s="190"/>
      <c r="B16" s="244"/>
      <c r="C16" s="244"/>
      <c r="D16" s="119" t="s">
        <v>14</v>
      </c>
      <c r="E16" s="118">
        <f t="shared" si="1"/>
        <v>212576300</v>
      </c>
      <c r="F16" s="118">
        <f t="shared" si="1"/>
        <v>211634006.25999999</v>
      </c>
      <c r="G16" s="234"/>
      <c r="H16" s="122"/>
      <c r="I16" s="112"/>
      <c r="J16" s="112"/>
      <c r="K16" s="148"/>
      <c r="L16" s="209"/>
    </row>
    <row r="17" spans="1:12" s="7" customFormat="1" ht="23.25" customHeight="1" x14ac:dyDescent="0.2">
      <c r="A17" s="190"/>
      <c r="B17" s="244"/>
      <c r="C17" s="244"/>
      <c r="D17" s="121" t="s">
        <v>15</v>
      </c>
      <c r="E17" s="118">
        <f t="shared" si="1"/>
        <v>0</v>
      </c>
      <c r="F17" s="118">
        <f t="shared" si="1"/>
        <v>0</v>
      </c>
      <c r="G17" s="234"/>
      <c r="H17" s="122"/>
      <c r="I17" s="112"/>
      <c r="J17" s="112"/>
      <c r="K17" s="148"/>
      <c r="L17" s="209"/>
    </row>
    <row r="18" spans="1:12" s="7" customFormat="1" ht="18.75" customHeight="1" x14ac:dyDescent="0.2">
      <c r="A18" s="191"/>
      <c r="B18" s="245"/>
      <c r="C18" s="245"/>
      <c r="D18" s="119" t="s">
        <v>12</v>
      </c>
      <c r="E18" s="118">
        <f t="shared" si="1"/>
        <v>0</v>
      </c>
      <c r="F18" s="118">
        <f t="shared" si="1"/>
        <v>0</v>
      </c>
      <c r="G18" s="235"/>
      <c r="H18" s="123"/>
      <c r="I18" s="113"/>
      <c r="J18" s="113"/>
      <c r="K18" s="149"/>
      <c r="L18" s="207"/>
    </row>
    <row r="19" spans="1:12" ht="18.75" customHeight="1" x14ac:dyDescent="0.2">
      <c r="A19" s="248" t="s">
        <v>18</v>
      </c>
      <c r="B19" s="271" t="s">
        <v>68</v>
      </c>
      <c r="C19" s="271"/>
      <c r="D19" s="101" t="s">
        <v>6</v>
      </c>
      <c r="E19" s="89">
        <f>E20+E24</f>
        <v>23665177.010000002</v>
      </c>
      <c r="F19" s="89">
        <f>F20+F24</f>
        <v>23665177.010000002</v>
      </c>
      <c r="G19" s="102"/>
      <c r="H19" s="276" t="s">
        <v>24</v>
      </c>
      <c r="I19" s="276" t="s">
        <v>16</v>
      </c>
      <c r="J19" s="188">
        <v>73.2</v>
      </c>
      <c r="K19" s="188">
        <v>100</v>
      </c>
      <c r="L19" s="210" t="s">
        <v>112</v>
      </c>
    </row>
    <row r="20" spans="1:12" ht="21" customHeight="1" x14ac:dyDescent="0.2">
      <c r="A20" s="249"/>
      <c r="B20" s="281"/>
      <c r="C20" s="281"/>
      <c r="D20" s="101" t="s">
        <v>11</v>
      </c>
      <c r="E20" s="89">
        <f>E21+E22+E23</f>
        <v>23665177.010000002</v>
      </c>
      <c r="F20" s="89">
        <f>F21+F22+F23</f>
        <v>23665177.010000002</v>
      </c>
      <c r="G20" s="102"/>
      <c r="H20" s="277"/>
      <c r="I20" s="277"/>
      <c r="J20" s="247"/>
      <c r="K20" s="247"/>
      <c r="L20" s="211"/>
    </row>
    <row r="21" spans="1:12" ht="18.75" customHeight="1" x14ac:dyDescent="0.2">
      <c r="A21" s="249"/>
      <c r="B21" s="281"/>
      <c r="C21" s="281"/>
      <c r="D21" s="98" t="s">
        <v>13</v>
      </c>
      <c r="E21" s="96">
        <f>E30+E42</f>
        <v>1860500</v>
      </c>
      <c r="F21" s="155">
        <f>F30+F42</f>
        <v>1860500</v>
      </c>
      <c r="G21" s="102"/>
      <c r="H21" s="276" t="s">
        <v>80</v>
      </c>
      <c r="I21" s="177" t="s">
        <v>16</v>
      </c>
      <c r="J21" s="188">
        <v>55.8</v>
      </c>
      <c r="K21" s="188">
        <v>60.8</v>
      </c>
      <c r="L21" s="210" t="s">
        <v>101</v>
      </c>
    </row>
    <row r="22" spans="1:12" ht="32.25" customHeight="1" x14ac:dyDescent="0.2">
      <c r="A22" s="249"/>
      <c r="B22" s="281"/>
      <c r="C22" s="281"/>
      <c r="D22" s="90" t="s">
        <v>14</v>
      </c>
      <c r="E22" s="96">
        <f>E31</f>
        <v>21804677.010000002</v>
      </c>
      <c r="F22" s="96">
        <f>F31+F43</f>
        <v>21804677.010000002</v>
      </c>
      <c r="G22" s="102"/>
      <c r="H22" s="314"/>
      <c r="I22" s="179"/>
      <c r="J22" s="189"/>
      <c r="K22" s="189"/>
      <c r="L22" s="211"/>
    </row>
    <row r="23" spans="1:12" ht="21" customHeight="1" x14ac:dyDescent="0.2">
      <c r="A23" s="249"/>
      <c r="B23" s="281"/>
      <c r="C23" s="281"/>
      <c r="D23" s="101" t="s">
        <v>15</v>
      </c>
      <c r="E23" s="96">
        <f>E32+E44</f>
        <v>0</v>
      </c>
      <c r="F23" s="96">
        <f>F32+F44</f>
        <v>0</v>
      </c>
      <c r="G23" s="102"/>
      <c r="H23" s="276" t="s">
        <v>81</v>
      </c>
      <c r="I23" s="177" t="s">
        <v>16</v>
      </c>
      <c r="J23" s="188">
        <v>0.11</v>
      </c>
      <c r="K23" s="188">
        <v>6.4000000000000001E-2</v>
      </c>
      <c r="L23" s="210" t="s">
        <v>111</v>
      </c>
    </row>
    <row r="24" spans="1:12" ht="41.25" customHeight="1" x14ac:dyDescent="0.2">
      <c r="A24" s="249"/>
      <c r="B24" s="281"/>
      <c r="C24" s="281"/>
      <c r="D24" s="98" t="s">
        <v>12</v>
      </c>
      <c r="E24" s="96">
        <f>E33+E45</f>
        <v>0</v>
      </c>
      <c r="F24" s="96">
        <f>F33+F45</f>
        <v>0</v>
      </c>
      <c r="G24" s="102"/>
      <c r="H24" s="314"/>
      <c r="I24" s="179"/>
      <c r="J24" s="189"/>
      <c r="K24" s="189"/>
      <c r="L24" s="211"/>
    </row>
    <row r="25" spans="1:12" s="58" customFormat="1" ht="40.5" customHeight="1" x14ac:dyDescent="0.2">
      <c r="A25" s="293" t="s">
        <v>19</v>
      </c>
      <c r="B25" s="195" t="s">
        <v>41</v>
      </c>
      <c r="C25" s="185" t="s">
        <v>32</v>
      </c>
      <c r="D25" s="231" t="s">
        <v>6</v>
      </c>
      <c r="E25" s="212">
        <f>E28+E33</f>
        <v>21804677.010000002</v>
      </c>
      <c r="F25" s="212">
        <f>F28+F33</f>
        <v>21804677.010000002</v>
      </c>
      <c r="G25" s="305"/>
      <c r="H25" s="72" t="s">
        <v>75</v>
      </c>
      <c r="I25" s="70" t="s">
        <v>38</v>
      </c>
      <c r="J25" s="71">
        <v>19</v>
      </c>
      <c r="K25" s="162">
        <v>19</v>
      </c>
      <c r="L25" s="137"/>
    </row>
    <row r="26" spans="1:12" s="58" customFormat="1" ht="40.5" customHeight="1" x14ac:dyDescent="0.2">
      <c r="A26" s="294"/>
      <c r="B26" s="196"/>
      <c r="C26" s="254"/>
      <c r="D26" s="278"/>
      <c r="E26" s="280"/>
      <c r="F26" s="280"/>
      <c r="G26" s="306"/>
      <c r="H26" s="72" t="s">
        <v>74</v>
      </c>
      <c r="I26" s="70" t="s">
        <v>38</v>
      </c>
      <c r="J26" s="117">
        <v>2</v>
      </c>
      <c r="K26" s="162">
        <v>2</v>
      </c>
      <c r="L26" s="137"/>
    </row>
    <row r="27" spans="1:12" s="58" customFormat="1" ht="37.5" customHeight="1" x14ac:dyDescent="0.2">
      <c r="A27" s="294"/>
      <c r="B27" s="196"/>
      <c r="C27" s="254"/>
      <c r="D27" s="279"/>
      <c r="E27" s="213"/>
      <c r="F27" s="213"/>
      <c r="G27" s="306"/>
      <c r="H27" s="72" t="s">
        <v>73</v>
      </c>
      <c r="I27" s="70" t="s">
        <v>38</v>
      </c>
      <c r="J27" s="117">
        <v>13</v>
      </c>
      <c r="K27" s="162">
        <v>13</v>
      </c>
      <c r="L27" s="137"/>
    </row>
    <row r="28" spans="1:12" ht="31.5" customHeight="1" x14ac:dyDescent="0.2">
      <c r="A28" s="294"/>
      <c r="B28" s="196"/>
      <c r="C28" s="254"/>
      <c r="D28" s="278" t="s">
        <v>11</v>
      </c>
      <c r="E28" s="280">
        <f>E30+E31+E32</f>
        <v>21804677.010000002</v>
      </c>
      <c r="F28" s="280">
        <f>F30+F31+F32</f>
        <v>21804677.010000002</v>
      </c>
      <c r="G28" s="306"/>
      <c r="H28" s="72" t="s">
        <v>42</v>
      </c>
      <c r="I28" s="70" t="s">
        <v>39</v>
      </c>
      <c r="J28" s="116">
        <v>7.46</v>
      </c>
      <c r="K28" s="117">
        <v>7.46</v>
      </c>
      <c r="L28" s="161"/>
    </row>
    <row r="29" spans="1:12" ht="24.75" customHeight="1" x14ac:dyDescent="0.2">
      <c r="A29" s="294"/>
      <c r="B29" s="196"/>
      <c r="C29" s="254"/>
      <c r="D29" s="279"/>
      <c r="E29" s="213"/>
      <c r="F29" s="213"/>
      <c r="G29" s="306"/>
      <c r="H29" s="37" t="s">
        <v>43</v>
      </c>
      <c r="I29" s="41" t="s">
        <v>39</v>
      </c>
      <c r="J29" s="29">
        <v>264.02</v>
      </c>
      <c r="K29" s="116">
        <v>264.02</v>
      </c>
      <c r="L29" s="136"/>
    </row>
    <row r="30" spans="1:12" ht="20.25" customHeight="1" x14ac:dyDescent="0.2">
      <c r="A30" s="294"/>
      <c r="B30" s="196"/>
      <c r="C30" s="254"/>
      <c r="D30" s="25" t="s">
        <v>13</v>
      </c>
      <c r="E30" s="38">
        <v>0</v>
      </c>
      <c r="F30" s="6">
        <v>0</v>
      </c>
      <c r="G30" s="306"/>
      <c r="H30" s="37" t="s">
        <v>44</v>
      </c>
      <c r="I30" s="41" t="s">
        <v>39</v>
      </c>
      <c r="J30" s="41">
        <v>390.04</v>
      </c>
      <c r="K30" s="160">
        <v>390.04</v>
      </c>
      <c r="L30" s="93"/>
    </row>
    <row r="31" spans="1:12" ht="39" customHeight="1" x14ac:dyDescent="0.2">
      <c r="A31" s="294"/>
      <c r="B31" s="196"/>
      <c r="C31" s="254"/>
      <c r="D31" s="5" t="s">
        <v>14</v>
      </c>
      <c r="E31" s="118">
        <v>21804677.010000002</v>
      </c>
      <c r="F31" s="6">
        <v>21804677.010000002</v>
      </c>
      <c r="G31" s="79"/>
      <c r="H31" s="44" t="s">
        <v>45</v>
      </c>
      <c r="I31" s="41" t="s">
        <v>46</v>
      </c>
      <c r="J31" s="41">
        <v>1</v>
      </c>
      <c r="K31" s="116">
        <v>1</v>
      </c>
      <c r="L31" s="88"/>
    </row>
    <row r="32" spans="1:12" ht="31.5" customHeight="1" x14ac:dyDescent="0.2">
      <c r="A32" s="294"/>
      <c r="B32" s="196"/>
      <c r="C32" s="254"/>
      <c r="D32" s="26" t="s">
        <v>15</v>
      </c>
      <c r="E32" s="17">
        <v>0</v>
      </c>
      <c r="F32" s="38">
        <v>0</v>
      </c>
      <c r="G32" s="79"/>
      <c r="H32" s="172" t="s">
        <v>120</v>
      </c>
      <c r="I32" s="170" t="s">
        <v>40</v>
      </c>
      <c r="J32" s="173">
        <v>8.9499999999999993</v>
      </c>
      <c r="K32" s="170">
        <v>8.9499999999999993</v>
      </c>
      <c r="L32" s="171"/>
    </row>
    <row r="33" spans="1:12" ht="84" customHeight="1" x14ac:dyDescent="0.2">
      <c r="A33" s="294"/>
      <c r="B33" s="196"/>
      <c r="C33" s="254"/>
      <c r="D33" s="25" t="s">
        <v>12</v>
      </c>
      <c r="E33" s="38">
        <v>0</v>
      </c>
      <c r="F33" s="38">
        <v>0</v>
      </c>
      <c r="G33" s="174"/>
      <c r="H33" s="42" t="s">
        <v>47</v>
      </c>
      <c r="I33" s="30" t="s">
        <v>40</v>
      </c>
      <c r="J33" s="45">
        <v>314.7</v>
      </c>
      <c r="K33" s="163">
        <v>356.4</v>
      </c>
      <c r="L33" s="143" t="s">
        <v>117</v>
      </c>
    </row>
    <row r="34" spans="1:12" s="87" customFormat="1" ht="34.5" customHeight="1" x14ac:dyDescent="0.2">
      <c r="A34" s="130"/>
      <c r="B34" s="127"/>
      <c r="C34" s="129"/>
      <c r="D34" s="133"/>
      <c r="E34" s="126"/>
      <c r="F34" s="126"/>
      <c r="G34" s="175"/>
      <c r="H34" s="49" t="s">
        <v>99</v>
      </c>
      <c r="I34" s="134" t="s">
        <v>40</v>
      </c>
      <c r="J34" s="45">
        <v>227.58</v>
      </c>
      <c r="K34" s="163">
        <v>227.58</v>
      </c>
      <c r="L34" s="138"/>
    </row>
    <row r="35" spans="1:12" s="87" customFormat="1" ht="71.25" customHeight="1" x14ac:dyDescent="0.2">
      <c r="A35" s="107"/>
      <c r="B35" s="105"/>
      <c r="C35" s="106"/>
      <c r="D35" s="108"/>
      <c r="E35" s="109"/>
      <c r="F35" s="109"/>
      <c r="G35" s="175"/>
      <c r="H35" s="49" t="s">
        <v>96</v>
      </c>
      <c r="I35" s="80" t="s">
        <v>40</v>
      </c>
      <c r="J35" s="43">
        <v>0.9</v>
      </c>
      <c r="K35" s="163">
        <v>0</v>
      </c>
      <c r="L35" s="143" t="s">
        <v>118</v>
      </c>
    </row>
    <row r="36" spans="1:12" s="87" customFormat="1" ht="79.5" customHeight="1" x14ac:dyDescent="0.2">
      <c r="A36" s="107"/>
      <c r="B36" s="105"/>
      <c r="C36" s="106"/>
      <c r="D36" s="108"/>
      <c r="E36" s="109"/>
      <c r="F36" s="109"/>
      <c r="G36" s="175"/>
      <c r="H36" s="49" t="s">
        <v>97</v>
      </c>
      <c r="I36" s="80" t="s">
        <v>40</v>
      </c>
      <c r="J36" s="43">
        <v>166.3</v>
      </c>
      <c r="K36" s="163">
        <v>172.9</v>
      </c>
      <c r="L36" s="143" t="s">
        <v>119</v>
      </c>
    </row>
    <row r="37" spans="1:12" ht="158.25" customHeight="1" x14ac:dyDescent="0.2">
      <c r="A37" s="35"/>
      <c r="B37" s="40"/>
      <c r="C37" s="19"/>
      <c r="D37" s="20"/>
      <c r="E37" s="17"/>
      <c r="F37" s="17"/>
      <c r="G37" s="175"/>
      <c r="H37" s="36" t="s">
        <v>82</v>
      </c>
      <c r="I37" s="29" t="s">
        <v>40</v>
      </c>
      <c r="J37" s="29">
        <v>523</v>
      </c>
      <c r="K37" s="164">
        <v>443.8</v>
      </c>
      <c r="L37" s="143" t="s">
        <v>110</v>
      </c>
    </row>
    <row r="38" spans="1:12" ht="51" customHeight="1" x14ac:dyDescent="0.2">
      <c r="A38" s="35"/>
      <c r="B38" s="40"/>
      <c r="C38" s="19"/>
      <c r="D38" s="20"/>
      <c r="E38" s="17"/>
      <c r="F38" s="17"/>
      <c r="G38" s="175"/>
      <c r="H38" s="28" t="s">
        <v>83</v>
      </c>
      <c r="I38" s="41" t="s">
        <v>40</v>
      </c>
      <c r="J38" s="31">
        <v>390</v>
      </c>
      <c r="K38" s="163">
        <v>355</v>
      </c>
      <c r="L38" s="143" t="s">
        <v>102</v>
      </c>
    </row>
    <row r="39" spans="1:12" ht="32.25" customHeight="1" x14ac:dyDescent="0.2">
      <c r="A39" s="35"/>
      <c r="B39" s="40"/>
      <c r="C39" s="19"/>
      <c r="D39" s="20"/>
      <c r="E39" s="17"/>
      <c r="F39" s="17"/>
      <c r="G39" s="175"/>
      <c r="H39" s="115" t="s">
        <v>84</v>
      </c>
      <c r="I39" s="116" t="s">
        <v>40</v>
      </c>
      <c r="J39" s="117">
        <v>10376</v>
      </c>
      <c r="K39" s="159">
        <v>10376</v>
      </c>
      <c r="L39" s="168"/>
    </row>
    <row r="40" spans="1:12" ht="18.75" customHeight="1" x14ac:dyDescent="0.2">
      <c r="A40" s="251" t="s">
        <v>20</v>
      </c>
      <c r="B40" s="238" t="s">
        <v>29</v>
      </c>
      <c r="C40" s="312" t="s">
        <v>32</v>
      </c>
      <c r="D40" s="103" t="s">
        <v>6</v>
      </c>
      <c r="E40" s="88">
        <f>E41+E45</f>
        <v>1860500</v>
      </c>
      <c r="F40" s="88">
        <f>F41+F45</f>
        <v>1860500</v>
      </c>
      <c r="G40" s="285"/>
      <c r="H40" s="195" t="s">
        <v>45</v>
      </c>
      <c r="I40" s="185" t="s">
        <v>46</v>
      </c>
      <c r="J40" s="185">
        <v>1</v>
      </c>
      <c r="K40" s="307">
        <v>1</v>
      </c>
      <c r="L40" s="319"/>
    </row>
    <row r="41" spans="1:12" ht="24" customHeight="1" x14ac:dyDescent="0.2">
      <c r="A41" s="252"/>
      <c r="B41" s="232"/>
      <c r="C41" s="197"/>
      <c r="D41" s="26" t="s">
        <v>11</v>
      </c>
      <c r="E41" s="6">
        <f>E42+E43+E44</f>
        <v>1860500</v>
      </c>
      <c r="F41" s="47">
        <f>F42+F43+F44</f>
        <v>1860500</v>
      </c>
      <c r="G41" s="286"/>
      <c r="H41" s="196"/>
      <c r="I41" s="254"/>
      <c r="J41" s="254"/>
      <c r="K41" s="310"/>
      <c r="L41" s="320"/>
    </row>
    <row r="42" spans="1:12" ht="15" customHeight="1" x14ac:dyDescent="0.2">
      <c r="A42" s="252"/>
      <c r="B42" s="232"/>
      <c r="C42" s="197"/>
      <c r="D42" s="25" t="s">
        <v>13</v>
      </c>
      <c r="E42" s="38">
        <v>1860500</v>
      </c>
      <c r="F42" s="114">
        <v>1860500</v>
      </c>
      <c r="G42" s="286"/>
      <c r="H42" s="196"/>
      <c r="I42" s="254"/>
      <c r="J42" s="254"/>
      <c r="K42" s="310"/>
      <c r="L42" s="320"/>
    </row>
    <row r="43" spans="1:12" ht="17.25" customHeight="1" x14ac:dyDescent="0.2">
      <c r="A43" s="252"/>
      <c r="B43" s="232"/>
      <c r="C43" s="197"/>
      <c r="D43" s="5" t="s">
        <v>14</v>
      </c>
      <c r="E43" s="6">
        <v>0</v>
      </c>
      <c r="F43" s="47">
        <v>0</v>
      </c>
      <c r="G43" s="286"/>
      <c r="H43" s="197"/>
      <c r="I43" s="254"/>
      <c r="J43" s="254"/>
      <c r="K43" s="310"/>
      <c r="L43" s="320"/>
    </row>
    <row r="44" spans="1:12" ht="24" customHeight="1" x14ac:dyDescent="0.2">
      <c r="A44" s="252"/>
      <c r="B44" s="232"/>
      <c r="C44" s="197"/>
      <c r="D44" s="26" t="s">
        <v>15</v>
      </c>
      <c r="E44" s="17">
        <v>0</v>
      </c>
      <c r="F44" s="57">
        <v>0</v>
      </c>
      <c r="G44" s="286"/>
      <c r="H44" s="198"/>
      <c r="I44" s="254"/>
      <c r="J44" s="254"/>
      <c r="K44" s="310"/>
      <c r="L44" s="320"/>
    </row>
    <row r="45" spans="1:12" ht="12.75" customHeight="1" x14ac:dyDescent="0.2">
      <c r="A45" s="253"/>
      <c r="B45" s="239"/>
      <c r="C45" s="237"/>
      <c r="D45" s="5" t="s">
        <v>12</v>
      </c>
      <c r="E45" s="6">
        <v>0</v>
      </c>
      <c r="F45" s="47">
        <v>0</v>
      </c>
      <c r="G45" s="287"/>
      <c r="H45" s="199"/>
      <c r="I45" s="255"/>
      <c r="J45" s="255"/>
      <c r="K45" s="311"/>
      <c r="L45" s="321"/>
    </row>
    <row r="46" spans="1:12" s="91" customFormat="1" ht="17.25" customHeight="1" x14ac:dyDescent="0.2">
      <c r="A46" s="258" t="s">
        <v>25</v>
      </c>
      <c r="B46" s="228" t="s">
        <v>30</v>
      </c>
      <c r="C46" s="228"/>
      <c r="D46" s="119" t="s">
        <v>6</v>
      </c>
      <c r="E46" s="118">
        <f>E47+E51</f>
        <v>41417845.799999997</v>
      </c>
      <c r="F46" s="118">
        <f>F47+F51</f>
        <v>40807089.039999999</v>
      </c>
      <c r="G46" s="182"/>
      <c r="H46" s="282"/>
      <c r="I46" s="182"/>
      <c r="J46" s="182"/>
      <c r="K46" s="307"/>
      <c r="L46" s="202"/>
    </row>
    <row r="47" spans="1:12" s="91" customFormat="1" ht="22.5" customHeight="1" x14ac:dyDescent="0.2">
      <c r="A47" s="259"/>
      <c r="B47" s="229"/>
      <c r="C47" s="236"/>
      <c r="D47" s="121" t="s">
        <v>11</v>
      </c>
      <c r="E47" s="118">
        <f>E48+E49+E50</f>
        <v>41417845.799999997</v>
      </c>
      <c r="F47" s="118">
        <f>F48+F49+F50</f>
        <v>40807089.039999999</v>
      </c>
      <c r="G47" s="256"/>
      <c r="H47" s="283"/>
      <c r="I47" s="190"/>
      <c r="J47" s="190"/>
      <c r="K47" s="308"/>
      <c r="L47" s="202"/>
    </row>
    <row r="48" spans="1:12" s="91" customFormat="1" ht="14.25" customHeight="1" x14ac:dyDescent="0.2">
      <c r="A48" s="259"/>
      <c r="B48" s="229"/>
      <c r="C48" s="236"/>
      <c r="D48" s="124" t="s">
        <v>13</v>
      </c>
      <c r="E48" s="114">
        <f>E54</f>
        <v>0</v>
      </c>
      <c r="F48" s="114">
        <f t="shared" ref="E48:F50" si="2">F54</f>
        <v>0</v>
      </c>
      <c r="G48" s="256"/>
      <c r="H48" s="283"/>
      <c r="I48" s="190"/>
      <c r="J48" s="190"/>
      <c r="K48" s="308"/>
      <c r="L48" s="202"/>
    </row>
    <row r="49" spans="1:12" s="91" customFormat="1" ht="13.5" customHeight="1" x14ac:dyDescent="0.2">
      <c r="A49" s="259"/>
      <c r="B49" s="229"/>
      <c r="C49" s="236"/>
      <c r="D49" s="119" t="s">
        <v>14</v>
      </c>
      <c r="E49" s="114">
        <v>41417845.799999997</v>
      </c>
      <c r="F49" s="114">
        <f t="shared" si="2"/>
        <v>40807089.039999999</v>
      </c>
      <c r="G49" s="256"/>
      <c r="H49" s="283"/>
      <c r="I49" s="190"/>
      <c r="J49" s="190"/>
      <c r="K49" s="308"/>
      <c r="L49" s="202"/>
    </row>
    <row r="50" spans="1:12" s="91" customFormat="1" ht="22.5" customHeight="1" x14ac:dyDescent="0.2">
      <c r="A50" s="259"/>
      <c r="B50" s="229"/>
      <c r="C50" s="236"/>
      <c r="D50" s="121" t="s">
        <v>15</v>
      </c>
      <c r="E50" s="114">
        <f t="shared" si="2"/>
        <v>0</v>
      </c>
      <c r="F50" s="114">
        <f t="shared" si="2"/>
        <v>0</v>
      </c>
      <c r="G50" s="256"/>
      <c r="H50" s="283"/>
      <c r="I50" s="190"/>
      <c r="J50" s="190"/>
      <c r="K50" s="308"/>
      <c r="L50" s="202"/>
    </row>
    <row r="51" spans="1:12" s="91" customFormat="1" ht="16.5" customHeight="1" x14ac:dyDescent="0.2">
      <c r="A51" s="259"/>
      <c r="B51" s="230"/>
      <c r="C51" s="236"/>
      <c r="D51" s="119" t="s">
        <v>12</v>
      </c>
      <c r="E51" s="114">
        <f>E57</f>
        <v>0</v>
      </c>
      <c r="F51" s="114">
        <f>F57</f>
        <v>0</v>
      </c>
      <c r="G51" s="257"/>
      <c r="H51" s="284"/>
      <c r="I51" s="191"/>
      <c r="J51" s="191"/>
      <c r="K51" s="309"/>
      <c r="L51" s="202"/>
    </row>
    <row r="52" spans="1:12" s="4" customFormat="1" ht="51" customHeight="1" x14ac:dyDescent="0.2">
      <c r="A52" s="298" t="s">
        <v>26</v>
      </c>
      <c r="B52" s="231" t="s">
        <v>41</v>
      </c>
      <c r="C52" s="231" t="s">
        <v>32</v>
      </c>
      <c r="D52" s="26" t="s">
        <v>6</v>
      </c>
      <c r="E52" s="6">
        <f>E53+E57</f>
        <v>41417845.799999997</v>
      </c>
      <c r="F52" s="6">
        <f>F53+F57</f>
        <v>40807089.039999999</v>
      </c>
      <c r="G52" s="185" t="s">
        <v>116</v>
      </c>
      <c r="H52" s="195" t="s">
        <v>88</v>
      </c>
      <c r="I52" s="185" t="s">
        <v>16</v>
      </c>
      <c r="J52" s="185">
        <v>100</v>
      </c>
      <c r="K52" s="182">
        <v>100</v>
      </c>
      <c r="L52" s="212"/>
    </row>
    <row r="53" spans="1:12" s="4" customFormat="1" ht="19.5" x14ac:dyDescent="0.2">
      <c r="A53" s="299"/>
      <c r="B53" s="232"/>
      <c r="C53" s="197"/>
      <c r="D53" s="26" t="s">
        <v>11</v>
      </c>
      <c r="E53" s="6">
        <f>E54+E55+E56</f>
        <v>41417845.799999997</v>
      </c>
      <c r="F53" s="6">
        <f>F54+F55+F56</f>
        <v>40807089.039999999</v>
      </c>
      <c r="G53" s="200"/>
      <c r="H53" s="237"/>
      <c r="I53" s="192"/>
      <c r="J53" s="192"/>
      <c r="K53" s="191"/>
      <c r="L53" s="213"/>
    </row>
    <row r="54" spans="1:12" s="4" customFormat="1" ht="100.5" customHeight="1" x14ac:dyDescent="0.2">
      <c r="A54" s="299"/>
      <c r="B54" s="232"/>
      <c r="C54" s="197"/>
      <c r="D54" s="26" t="s">
        <v>13</v>
      </c>
      <c r="E54" s="6">
        <v>0</v>
      </c>
      <c r="F54" s="6">
        <v>0</v>
      </c>
      <c r="G54" s="200"/>
      <c r="H54" s="100" t="s">
        <v>87</v>
      </c>
      <c r="I54" s="97" t="s">
        <v>16</v>
      </c>
      <c r="J54" s="97">
        <v>78.900000000000006</v>
      </c>
      <c r="K54" s="159">
        <v>79.400000000000006</v>
      </c>
      <c r="L54" s="146" t="s">
        <v>106</v>
      </c>
    </row>
    <row r="55" spans="1:12" s="4" customFormat="1" ht="160.5" customHeight="1" x14ac:dyDescent="0.2">
      <c r="A55" s="299"/>
      <c r="B55" s="232"/>
      <c r="C55" s="197"/>
      <c r="D55" s="5" t="s">
        <v>14</v>
      </c>
      <c r="E55" s="6">
        <v>41417845.799999997</v>
      </c>
      <c r="F55" s="6">
        <v>40807089.039999999</v>
      </c>
      <c r="G55" s="200"/>
      <c r="H55" s="49" t="s">
        <v>86</v>
      </c>
      <c r="I55" s="97" t="s">
        <v>16</v>
      </c>
      <c r="J55" s="97">
        <v>5.5</v>
      </c>
      <c r="K55" s="169">
        <v>-24.6</v>
      </c>
      <c r="L55" s="146" t="s">
        <v>107</v>
      </c>
    </row>
    <row r="56" spans="1:12" ht="69" customHeight="1" x14ac:dyDescent="0.2">
      <c r="A56" s="299"/>
      <c r="B56" s="232"/>
      <c r="C56" s="197"/>
      <c r="D56" s="26" t="s">
        <v>15</v>
      </c>
      <c r="E56" s="6">
        <v>0</v>
      </c>
      <c r="F56" s="6">
        <v>0</v>
      </c>
      <c r="G56" s="200"/>
      <c r="H56" s="42" t="s">
        <v>49</v>
      </c>
      <c r="I56" s="41" t="s">
        <v>31</v>
      </c>
      <c r="J56" s="80">
        <v>625</v>
      </c>
      <c r="K56" s="116">
        <v>734</v>
      </c>
      <c r="L56" s="146" t="s">
        <v>108</v>
      </c>
    </row>
    <row r="57" spans="1:12" s="87" customFormat="1" ht="43.5" customHeight="1" x14ac:dyDescent="0.2">
      <c r="A57" s="299"/>
      <c r="B57" s="232"/>
      <c r="C57" s="197"/>
      <c r="D57" s="298" t="s">
        <v>12</v>
      </c>
      <c r="E57" s="212">
        <v>0</v>
      </c>
      <c r="F57" s="212">
        <v>0</v>
      </c>
      <c r="G57" s="200"/>
      <c r="H57" s="49" t="s">
        <v>85</v>
      </c>
      <c r="I57" s="80" t="s">
        <v>31</v>
      </c>
      <c r="J57" s="80">
        <v>8.82</v>
      </c>
      <c r="K57" s="163">
        <v>8.82</v>
      </c>
      <c r="L57" s="137"/>
    </row>
    <row r="58" spans="1:12" ht="53.25" customHeight="1" x14ac:dyDescent="0.2">
      <c r="A58" s="300"/>
      <c r="B58" s="232"/>
      <c r="C58" s="237"/>
      <c r="D58" s="302"/>
      <c r="E58" s="213"/>
      <c r="F58" s="213"/>
      <c r="G58" s="201"/>
      <c r="H58" s="42" t="s">
        <v>50</v>
      </c>
      <c r="I58" s="41" t="s">
        <v>16</v>
      </c>
      <c r="J58" s="41">
        <v>78</v>
      </c>
      <c r="K58" s="163">
        <v>78.599999999999994</v>
      </c>
      <c r="L58" s="144" t="s">
        <v>103</v>
      </c>
    </row>
    <row r="59" spans="1:12" ht="17.25" customHeight="1" x14ac:dyDescent="0.2">
      <c r="A59" s="258" t="s">
        <v>62</v>
      </c>
      <c r="B59" s="228" t="s">
        <v>51</v>
      </c>
      <c r="C59" s="228"/>
      <c r="D59" s="119" t="s">
        <v>6</v>
      </c>
      <c r="E59" s="118">
        <f>E60+E64</f>
        <v>124743070.13</v>
      </c>
      <c r="F59" s="118">
        <f>F60+F64</f>
        <v>124400814.95999999</v>
      </c>
      <c r="G59" s="182"/>
      <c r="H59" s="282"/>
      <c r="I59" s="182"/>
      <c r="J59" s="182"/>
      <c r="K59" s="182"/>
      <c r="L59" s="208"/>
    </row>
    <row r="60" spans="1:12" ht="21" customHeight="1" x14ac:dyDescent="0.2">
      <c r="A60" s="259"/>
      <c r="B60" s="229"/>
      <c r="C60" s="236"/>
      <c r="D60" s="121" t="s">
        <v>11</v>
      </c>
      <c r="E60" s="118">
        <f>E61+E62+E63</f>
        <v>124743070.13</v>
      </c>
      <c r="F60" s="118">
        <f>F61+F62+F63</f>
        <v>124400814.95999999</v>
      </c>
      <c r="G60" s="256"/>
      <c r="H60" s="283"/>
      <c r="I60" s="190"/>
      <c r="J60" s="190"/>
      <c r="K60" s="190"/>
      <c r="L60" s="209"/>
    </row>
    <row r="61" spans="1:12" ht="16.5" customHeight="1" x14ac:dyDescent="0.2">
      <c r="A61" s="259"/>
      <c r="B61" s="229"/>
      <c r="C61" s="236"/>
      <c r="D61" s="124" t="s">
        <v>13</v>
      </c>
      <c r="E61" s="114">
        <f>E67+E73</f>
        <v>3416692.94</v>
      </c>
      <c r="F61" s="114">
        <f>F67+F73</f>
        <v>3405974.75</v>
      </c>
      <c r="G61" s="256"/>
      <c r="H61" s="283"/>
      <c r="I61" s="190"/>
      <c r="J61" s="190"/>
      <c r="K61" s="190"/>
      <c r="L61" s="209"/>
    </row>
    <row r="62" spans="1:12" ht="13.5" customHeight="1" x14ac:dyDescent="0.2">
      <c r="A62" s="259"/>
      <c r="B62" s="229"/>
      <c r="C62" s="236"/>
      <c r="D62" s="119" t="s">
        <v>14</v>
      </c>
      <c r="E62" s="114">
        <f t="shared" ref="E62:F64" si="3">E68+E74</f>
        <v>121326377.19</v>
      </c>
      <c r="F62" s="114">
        <f t="shared" si="3"/>
        <v>120994840.20999999</v>
      </c>
      <c r="G62" s="256"/>
      <c r="H62" s="283"/>
      <c r="I62" s="190"/>
      <c r="J62" s="190"/>
      <c r="K62" s="190"/>
      <c r="L62" s="209"/>
    </row>
    <row r="63" spans="1:12" ht="25.5" customHeight="1" x14ac:dyDescent="0.2">
      <c r="A63" s="259"/>
      <c r="B63" s="229"/>
      <c r="C63" s="236"/>
      <c r="D63" s="121" t="s">
        <v>15</v>
      </c>
      <c r="E63" s="114">
        <f t="shared" si="3"/>
        <v>0</v>
      </c>
      <c r="F63" s="114">
        <f t="shared" si="3"/>
        <v>0</v>
      </c>
      <c r="G63" s="256"/>
      <c r="H63" s="283"/>
      <c r="I63" s="190"/>
      <c r="J63" s="190"/>
      <c r="K63" s="190"/>
      <c r="L63" s="209"/>
    </row>
    <row r="64" spans="1:12" ht="20.25" customHeight="1" x14ac:dyDescent="0.2">
      <c r="A64" s="260"/>
      <c r="B64" s="230"/>
      <c r="C64" s="236"/>
      <c r="D64" s="119" t="s">
        <v>12</v>
      </c>
      <c r="E64" s="118">
        <f t="shared" si="3"/>
        <v>0</v>
      </c>
      <c r="F64" s="118">
        <f t="shared" si="3"/>
        <v>0</v>
      </c>
      <c r="G64" s="257"/>
      <c r="H64" s="284"/>
      <c r="I64" s="191"/>
      <c r="J64" s="191"/>
      <c r="K64" s="191"/>
      <c r="L64" s="207"/>
    </row>
    <row r="65" spans="1:12" ht="52.5" customHeight="1" x14ac:dyDescent="0.2">
      <c r="A65" s="301" t="s">
        <v>63</v>
      </c>
      <c r="B65" s="238" t="s">
        <v>41</v>
      </c>
      <c r="C65" s="231" t="s">
        <v>32</v>
      </c>
      <c r="D65" s="26" t="s">
        <v>6</v>
      </c>
      <c r="E65" s="39">
        <f>E66+E70</f>
        <v>121326377.19</v>
      </c>
      <c r="F65" s="39">
        <f>F66+F70</f>
        <v>120994840.20999999</v>
      </c>
      <c r="G65" s="185" t="s">
        <v>115</v>
      </c>
      <c r="H65" s="195" t="s">
        <v>52</v>
      </c>
      <c r="I65" s="185" t="s">
        <v>16</v>
      </c>
      <c r="J65" s="185">
        <v>100</v>
      </c>
      <c r="K65" s="182">
        <v>100</v>
      </c>
      <c r="L65" s="212"/>
    </row>
    <row r="66" spans="1:12" ht="19.5" x14ac:dyDescent="0.2">
      <c r="A66" s="252"/>
      <c r="B66" s="232"/>
      <c r="C66" s="197"/>
      <c r="D66" s="26" t="s">
        <v>11</v>
      </c>
      <c r="E66" s="6">
        <f>E67+E68+E69</f>
        <v>121326377.19</v>
      </c>
      <c r="F66" s="6">
        <f>F67+F68+F69</f>
        <v>120994840.20999999</v>
      </c>
      <c r="G66" s="254"/>
      <c r="H66" s="196"/>
      <c r="I66" s="186"/>
      <c r="J66" s="186"/>
      <c r="K66" s="183"/>
      <c r="L66" s="280"/>
    </row>
    <row r="67" spans="1:12" x14ac:dyDescent="0.2">
      <c r="A67" s="252"/>
      <c r="B67" s="232"/>
      <c r="C67" s="197"/>
      <c r="D67" s="25" t="s">
        <v>13</v>
      </c>
      <c r="E67" s="38">
        <v>0</v>
      </c>
      <c r="F67" s="6">
        <v>0</v>
      </c>
      <c r="G67" s="254"/>
      <c r="H67" s="196"/>
      <c r="I67" s="186"/>
      <c r="J67" s="186"/>
      <c r="K67" s="183"/>
      <c r="L67" s="280"/>
    </row>
    <row r="68" spans="1:12" x14ac:dyDescent="0.2">
      <c r="A68" s="252"/>
      <c r="B68" s="232"/>
      <c r="C68" s="197"/>
      <c r="D68" s="5" t="s">
        <v>14</v>
      </c>
      <c r="E68" s="6">
        <v>121326377.19</v>
      </c>
      <c r="F68" s="6">
        <v>120994840.20999999</v>
      </c>
      <c r="G68" s="254"/>
      <c r="H68" s="197"/>
      <c r="I68" s="186"/>
      <c r="J68" s="186"/>
      <c r="K68" s="183"/>
      <c r="L68" s="280"/>
    </row>
    <row r="69" spans="1:12" ht="19.5" x14ac:dyDescent="0.2">
      <c r="A69" s="252"/>
      <c r="B69" s="232"/>
      <c r="C69" s="197"/>
      <c r="D69" s="26" t="s">
        <v>15</v>
      </c>
      <c r="E69" s="17">
        <v>0</v>
      </c>
      <c r="F69" s="38">
        <v>0</v>
      </c>
      <c r="G69" s="254"/>
      <c r="H69" s="198"/>
      <c r="I69" s="186"/>
      <c r="J69" s="186"/>
      <c r="K69" s="183"/>
      <c r="L69" s="280"/>
    </row>
    <row r="70" spans="1:12" ht="33" customHeight="1" x14ac:dyDescent="0.2">
      <c r="A70" s="252"/>
      <c r="B70" s="239"/>
      <c r="C70" s="237"/>
      <c r="D70" s="5" t="s">
        <v>12</v>
      </c>
      <c r="E70" s="38">
        <v>0</v>
      </c>
      <c r="F70" s="6">
        <v>0</v>
      </c>
      <c r="G70" s="255"/>
      <c r="H70" s="198"/>
      <c r="I70" s="186"/>
      <c r="J70" s="186"/>
      <c r="K70" s="184"/>
      <c r="L70" s="213"/>
    </row>
    <row r="71" spans="1:12" s="58" customFormat="1" ht="16.5" customHeight="1" x14ac:dyDescent="0.2">
      <c r="A71" s="251" t="s">
        <v>64</v>
      </c>
      <c r="B71" s="289" t="s">
        <v>53</v>
      </c>
      <c r="C71" s="231" t="s">
        <v>32</v>
      </c>
      <c r="D71" s="65" t="s">
        <v>6</v>
      </c>
      <c r="E71" s="47">
        <f>E72+E76</f>
        <v>3416692.94</v>
      </c>
      <c r="F71" s="47">
        <f>F72+F76</f>
        <v>3405974.75</v>
      </c>
      <c r="G71" s="185" t="s">
        <v>114</v>
      </c>
      <c r="H71" s="195" t="s">
        <v>54</v>
      </c>
      <c r="I71" s="185" t="s">
        <v>16</v>
      </c>
      <c r="J71" s="185">
        <v>10</v>
      </c>
      <c r="K71" s="182">
        <v>10</v>
      </c>
      <c r="L71" s="212"/>
    </row>
    <row r="72" spans="1:12" s="58" customFormat="1" ht="16.5" customHeight="1" x14ac:dyDescent="0.2">
      <c r="A72" s="252"/>
      <c r="B72" s="232"/>
      <c r="C72" s="197"/>
      <c r="D72" s="65" t="s">
        <v>11</v>
      </c>
      <c r="E72" s="47">
        <f>E73+E74+E75</f>
        <v>3416692.94</v>
      </c>
      <c r="F72" s="47">
        <f>F73+F74+F75</f>
        <v>3405974.75</v>
      </c>
      <c r="G72" s="254"/>
      <c r="H72" s="196"/>
      <c r="I72" s="186"/>
      <c r="J72" s="186"/>
      <c r="K72" s="183"/>
      <c r="L72" s="280"/>
    </row>
    <row r="73" spans="1:12" s="58" customFormat="1" ht="16.5" customHeight="1" x14ac:dyDescent="0.2">
      <c r="A73" s="252"/>
      <c r="B73" s="232"/>
      <c r="C73" s="197"/>
      <c r="D73" s="64" t="s">
        <v>13</v>
      </c>
      <c r="E73" s="68">
        <v>3416692.94</v>
      </c>
      <c r="F73" s="74">
        <v>3405974.75</v>
      </c>
      <c r="G73" s="254"/>
      <c r="H73" s="196"/>
      <c r="I73" s="186"/>
      <c r="J73" s="186"/>
      <c r="K73" s="183"/>
      <c r="L73" s="280"/>
    </row>
    <row r="74" spans="1:12" s="58" customFormat="1" x14ac:dyDescent="0.2">
      <c r="A74" s="252"/>
      <c r="B74" s="232"/>
      <c r="C74" s="197"/>
      <c r="D74" s="46" t="s">
        <v>14</v>
      </c>
      <c r="E74" s="47">
        <v>0</v>
      </c>
      <c r="F74" s="47">
        <v>0</v>
      </c>
      <c r="G74" s="254"/>
      <c r="H74" s="197"/>
      <c r="I74" s="186"/>
      <c r="J74" s="186"/>
      <c r="K74" s="183"/>
      <c r="L74" s="280"/>
    </row>
    <row r="75" spans="1:12" s="58" customFormat="1" ht="16.5" customHeight="1" x14ac:dyDescent="0.2">
      <c r="A75" s="252"/>
      <c r="B75" s="232"/>
      <c r="C75" s="197"/>
      <c r="D75" s="65" t="s">
        <v>15</v>
      </c>
      <c r="E75" s="66">
        <v>0</v>
      </c>
      <c r="F75" s="66">
        <v>0</v>
      </c>
      <c r="G75" s="254"/>
      <c r="H75" s="198"/>
      <c r="I75" s="186"/>
      <c r="J75" s="186"/>
      <c r="K75" s="183"/>
      <c r="L75" s="280"/>
    </row>
    <row r="76" spans="1:12" s="58" customFormat="1" ht="16.5" customHeight="1" x14ac:dyDescent="0.2">
      <c r="A76" s="253"/>
      <c r="B76" s="232"/>
      <c r="C76" s="237"/>
      <c r="D76" s="46" t="s">
        <v>12</v>
      </c>
      <c r="E76" s="68">
        <v>0</v>
      </c>
      <c r="F76" s="68">
        <v>0</v>
      </c>
      <c r="G76" s="255"/>
      <c r="H76" s="198"/>
      <c r="I76" s="186"/>
      <c r="J76" s="186"/>
      <c r="K76" s="184"/>
      <c r="L76" s="213"/>
    </row>
    <row r="77" spans="1:12" s="58" customFormat="1" ht="16.5" customHeight="1" x14ac:dyDescent="0.2">
      <c r="A77" s="258" t="s">
        <v>34</v>
      </c>
      <c r="B77" s="228" t="s">
        <v>70</v>
      </c>
      <c r="C77" s="243" t="s">
        <v>32</v>
      </c>
      <c r="D77" s="121" t="s">
        <v>6</v>
      </c>
      <c r="E77" s="118">
        <f>E78+E82</f>
        <v>28027400</v>
      </c>
      <c r="F77" s="118">
        <f>F78+F82</f>
        <v>28027400</v>
      </c>
      <c r="G77" s="182"/>
      <c r="H77" s="282" t="s">
        <v>89</v>
      </c>
      <c r="I77" s="182" t="s">
        <v>16</v>
      </c>
      <c r="J77" s="182">
        <v>77.900000000000006</v>
      </c>
      <c r="K77" s="182">
        <v>89.9</v>
      </c>
      <c r="L77" s="203" t="s">
        <v>104</v>
      </c>
    </row>
    <row r="78" spans="1:12" s="58" customFormat="1" ht="16.5" customHeight="1" x14ac:dyDescent="0.2">
      <c r="A78" s="259"/>
      <c r="B78" s="229"/>
      <c r="C78" s="244"/>
      <c r="D78" s="121" t="s">
        <v>11</v>
      </c>
      <c r="E78" s="118">
        <f>E79+E80+E81</f>
        <v>28027400</v>
      </c>
      <c r="F78" s="118">
        <f>F79+F80+F81</f>
        <v>28027400</v>
      </c>
      <c r="G78" s="256"/>
      <c r="H78" s="324"/>
      <c r="I78" s="183"/>
      <c r="J78" s="183"/>
      <c r="K78" s="183"/>
      <c r="L78" s="204"/>
    </row>
    <row r="79" spans="1:12" s="58" customFormat="1" x14ac:dyDescent="0.2">
      <c r="A79" s="259"/>
      <c r="B79" s="229"/>
      <c r="C79" s="244"/>
      <c r="D79" s="124" t="s">
        <v>13</v>
      </c>
      <c r="E79" s="114">
        <f t="shared" ref="E79:F82" si="4">E86+E92+E98</f>
        <v>0</v>
      </c>
      <c r="F79" s="118">
        <f t="shared" si="4"/>
        <v>0</v>
      </c>
      <c r="G79" s="256"/>
      <c r="H79" s="324"/>
      <c r="I79" s="183"/>
      <c r="J79" s="183"/>
      <c r="K79" s="183"/>
      <c r="L79" s="204"/>
    </row>
    <row r="80" spans="1:12" s="58" customFormat="1" x14ac:dyDescent="0.2">
      <c r="A80" s="259"/>
      <c r="B80" s="229"/>
      <c r="C80" s="244"/>
      <c r="D80" s="119" t="s">
        <v>14</v>
      </c>
      <c r="E80" s="118">
        <f t="shared" si="4"/>
        <v>28027400</v>
      </c>
      <c r="F80" s="118">
        <f>F87+F93+F99</f>
        <v>28027400</v>
      </c>
      <c r="G80" s="256"/>
      <c r="H80" s="325"/>
      <c r="I80" s="183"/>
      <c r="J80" s="183"/>
      <c r="K80" s="183"/>
      <c r="L80" s="204"/>
    </row>
    <row r="81" spans="1:12" s="58" customFormat="1" ht="16.5" customHeight="1" x14ac:dyDescent="0.2">
      <c r="A81" s="259"/>
      <c r="B81" s="229"/>
      <c r="C81" s="244"/>
      <c r="D81" s="121" t="s">
        <v>15</v>
      </c>
      <c r="E81" s="125">
        <f t="shared" si="4"/>
        <v>0</v>
      </c>
      <c r="F81" s="114">
        <f t="shared" si="4"/>
        <v>0</v>
      </c>
      <c r="G81" s="256"/>
      <c r="H81" s="326"/>
      <c r="I81" s="183"/>
      <c r="J81" s="183"/>
      <c r="K81" s="183"/>
      <c r="L81" s="204"/>
    </row>
    <row r="82" spans="1:12" s="58" customFormat="1" ht="16.5" customHeight="1" x14ac:dyDescent="0.2">
      <c r="A82" s="260"/>
      <c r="B82" s="230"/>
      <c r="C82" s="245"/>
      <c r="D82" s="119" t="s">
        <v>12</v>
      </c>
      <c r="E82" s="114">
        <f t="shared" si="4"/>
        <v>0</v>
      </c>
      <c r="F82" s="118">
        <f t="shared" si="4"/>
        <v>0</v>
      </c>
      <c r="G82" s="257"/>
      <c r="H82" s="326"/>
      <c r="I82" s="183"/>
      <c r="J82" s="183"/>
      <c r="K82" s="183"/>
      <c r="L82" s="205"/>
    </row>
    <row r="83" spans="1:12" s="87" customFormat="1" ht="166.5" customHeight="1" x14ac:dyDescent="0.2">
      <c r="A83" s="132"/>
      <c r="B83" s="131"/>
      <c r="C83" s="128"/>
      <c r="D83" s="121"/>
      <c r="E83" s="114"/>
      <c r="F83" s="139"/>
      <c r="G83" s="140"/>
      <c r="H83" s="141" t="s">
        <v>100</v>
      </c>
      <c r="I83" s="142" t="s">
        <v>16</v>
      </c>
      <c r="J83" s="142">
        <v>5</v>
      </c>
      <c r="K83" s="142"/>
      <c r="L83" s="145" t="s">
        <v>105</v>
      </c>
    </row>
    <row r="84" spans="1:12" s="58" customFormat="1" ht="16.5" customHeight="1" x14ac:dyDescent="0.2">
      <c r="A84" s="261" t="s">
        <v>35</v>
      </c>
      <c r="B84" s="238" t="s">
        <v>76</v>
      </c>
      <c r="C84" s="231" t="s">
        <v>32</v>
      </c>
      <c r="D84" s="65" t="s">
        <v>6</v>
      </c>
      <c r="E84" s="47">
        <f>E85+E89</f>
        <v>10336800</v>
      </c>
      <c r="F84" s="67">
        <f>F85+F89</f>
        <v>10336800</v>
      </c>
      <c r="G84" s="86"/>
      <c r="H84" s="100" t="s">
        <v>48</v>
      </c>
      <c r="I84" s="97" t="s">
        <v>40</v>
      </c>
      <c r="J84" s="97">
        <v>118.4</v>
      </c>
      <c r="K84" s="152">
        <v>118.4</v>
      </c>
      <c r="L84" s="88"/>
    </row>
    <row r="85" spans="1:12" s="58" customFormat="1" ht="16.5" customHeight="1" x14ac:dyDescent="0.2">
      <c r="A85" s="252"/>
      <c r="B85" s="232"/>
      <c r="C85" s="197"/>
      <c r="D85" s="65" t="s">
        <v>11</v>
      </c>
      <c r="E85" s="47">
        <f>E86+E87+E88</f>
        <v>10336800</v>
      </c>
      <c r="F85" s="47">
        <f>F86+F87+F88</f>
        <v>10336800</v>
      </c>
      <c r="G85" s="76"/>
      <c r="H85" s="100" t="s">
        <v>28</v>
      </c>
      <c r="I85" s="97" t="s">
        <v>40</v>
      </c>
      <c r="J85" s="97">
        <v>51.4</v>
      </c>
      <c r="K85" s="152">
        <v>51.4</v>
      </c>
      <c r="L85" s="88"/>
    </row>
    <row r="86" spans="1:12" s="58" customFormat="1" ht="61.5" customHeight="1" x14ac:dyDescent="0.2">
      <c r="A86" s="252"/>
      <c r="B86" s="232"/>
      <c r="C86" s="197"/>
      <c r="D86" s="64" t="s">
        <v>13</v>
      </c>
      <c r="E86" s="68">
        <v>0</v>
      </c>
      <c r="F86" s="47">
        <v>0</v>
      </c>
      <c r="G86" s="76"/>
      <c r="H86" s="18" t="s">
        <v>90</v>
      </c>
      <c r="I86" s="80" t="s">
        <v>40</v>
      </c>
      <c r="J86" s="80">
        <v>317.89999999999998</v>
      </c>
      <c r="K86" s="165">
        <v>317.89999999999998</v>
      </c>
      <c r="L86" s="93"/>
    </row>
    <row r="87" spans="1:12" s="58" customFormat="1" ht="16.5" customHeight="1" x14ac:dyDescent="0.2">
      <c r="A87" s="252"/>
      <c r="B87" s="232"/>
      <c r="C87" s="197"/>
      <c r="D87" s="46" t="s">
        <v>14</v>
      </c>
      <c r="E87" s="47">
        <v>10336800</v>
      </c>
      <c r="F87" s="47">
        <v>10336800</v>
      </c>
      <c r="G87" s="76"/>
      <c r="H87" s="18" t="s">
        <v>91</v>
      </c>
      <c r="I87" s="80" t="s">
        <v>40</v>
      </c>
      <c r="J87" s="80">
        <v>177</v>
      </c>
      <c r="K87" s="165">
        <v>177</v>
      </c>
      <c r="L87" s="88"/>
    </row>
    <row r="88" spans="1:12" s="58" customFormat="1" ht="39.75" customHeight="1" x14ac:dyDescent="0.2">
      <c r="A88" s="252"/>
      <c r="B88" s="232"/>
      <c r="C88" s="197"/>
      <c r="D88" s="65" t="s">
        <v>15</v>
      </c>
      <c r="E88" s="66">
        <v>0</v>
      </c>
      <c r="F88" s="68">
        <v>0</v>
      </c>
      <c r="G88" s="76"/>
      <c r="H88" s="18" t="s">
        <v>92</v>
      </c>
      <c r="I88" s="80" t="s">
        <v>40</v>
      </c>
      <c r="J88" s="80">
        <v>132.38</v>
      </c>
      <c r="K88" s="165">
        <v>132.38</v>
      </c>
      <c r="L88" s="94"/>
    </row>
    <row r="89" spans="1:12" s="58" customFormat="1" ht="39" x14ac:dyDescent="0.2">
      <c r="A89" s="253"/>
      <c r="B89" s="239"/>
      <c r="C89" s="237"/>
      <c r="D89" s="46" t="s">
        <v>12</v>
      </c>
      <c r="E89" s="68">
        <v>0</v>
      </c>
      <c r="F89" s="47">
        <v>0</v>
      </c>
      <c r="G89" s="75"/>
      <c r="H89" s="95" t="s">
        <v>93</v>
      </c>
      <c r="I89" s="99" t="s">
        <v>40</v>
      </c>
      <c r="J89" s="99">
        <v>163.4</v>
      </c>
      <c r="K89" s="154">
        <v>163.4</v>
      </c>
      <c r="L89" s="93"/>
    </row>
    <row r="90" spans="1:12" s="58" customFormat="1" ht="35.25" customHeight="1" x14ac:dyDescent="0.2">
      <c r="A90" s="251" t="s">
        <v>23</v>
      </c>
      <c r="B90" s="238" t="s">
        <v>77</v>
      </c>
      <c r="C90" s="231" t="s">
        <v>32</v>
      </c>
      <c r="D90" s="65" t="s">
        <v>6</v>
      </c>
      <c r="E90" s="47">
        <f>E91+E95</f>
        <v>444800</v>
      </c>
      <c r="F90" s="67">
        <f>F91+F95</f>
        <v>444800</v>
      </c>
      <c r="G90" s="265"/>
      <c r="H90" s="195" t="s">
        <v>71</v>
      </c>
      <c r="I90" s="185" t="s">
        <v>38</v>
      </c>
      <c r="J90" s="185">
        <v>51</v>
      </c>
      <c r="K90" s="182">
        <v>51</v>
      </c>
      <c r="L90" s="212"/>
    </row>
    <row r="91" spans="1:12" s="58" customFormat="1" ht="16.5" customHeight="1" x14ac:dyDescent="0.2">
      <c r="A91" s="252"/>
      <c r="B91" s="232"/>
      <c r="C91" s="197"/>
      <c r="D91" s="65" t="s">
        <v>11</v>
      </c>
      <c r="E91" s="47">
        <f>E92+E93+E94</f>
        <v>444800</v>
      </c>
      <c r="F91" s="47">
        <f>F92+F93+F94</f>
        <v>444800</v>
      </c>
      <c r="G91" s="266"/>
      <c r="H91" s="196"/>
      <c r="I91" s="186"/>
      <c r="J91" s="186"/>
      <c r="K91" s="183"/>
      <c r="L91" s="280"/>
    </row>
    <row r="92" spans="1:12" s="58" customFormat="1" ht="16.5" customHeight="1" x14ac:dyDescent="0.2">
      <c r="A92" s="252"/>
      <c r="B92" s="232"/>
      <c r="C92" s="197"/>
      <c r="D92" s="64" t="s">
        <v>13</v>
      </c>
      <c r="E92" s="68">
        <v>0</v>
      </c>
      <c r="F92" s="47">
        <v>0</v>
      </c>
      <c r="G92" s="266"/>
      <c r="H92" s="196"/>
      <c r="I92" s="186"/>
      <c r="J92" s="186"/>
      <c r="K92" s="183"/>
      <c r="L92" s="280"/>
    </row>
    <row r="93" spans="1:12" s="58" customFormat="1" ht="16.5" customHeight="1" x14ac:dyDescent="0.2">
      <c r="A93" s="252"/>
      <c r="B93" s="232"/>
      <c r="C93" s="197"/>
      <c r="D93" s="46" t="s">
        <v>14</v>
      </c>
      <c r="E93" s="47">
        <v>444800</v>
      </c>
      <c r="F93" s="47">
        <v>444800</v>
      </c>
      <c r="G93" s="266"/>
      <c r="H93" s="197"/>
      <c r="I93" s="186"/>
      <c r="J93" s="186"/>
      <c r="K93" s="183"/>
      <c r="L93" s="280"/>
    </row>
    <row r="94" spans="1:12" s="58" customFormat="1" ht="16.5" customHeight="1" x14ac:dyDescent="0.2">
      <c r="A94" s="252"/>
      <c r="B94" s="232"/>
      <c r="C94" s="197"/>
      <c r="D94" s="65" t="s">
        <v>15</v>
      </c>
      <c r="E94" s="66">
        <v>0</v>
      </c>
      <c r="F94" s="68">
        <v>0</v>
      </c>
      <c r="G94" s="266"/>
      <c r="H94" s="198"/>
      <c r="I94" s="186"/>
      <c r="J94" s="186"/>
      <c r="K94" s="183"/>
      <c r="L94" s="280"/>
    </row>
    <row r="95" spans="1:12" s="58" customFormat="1" ht="16.5" customHeight="1" x14ac:dyDescent="0.2">
      <c r="A95" s="253"/>
      <c r="B95" s="239"/>
      <c r="C95" s="237"/>
      <c r="D95" s="46" t="s">
        <v>12</v>
      </c>
      <c r="E95" s="68">
        <v>0</v>
      </c>
      <c r="F95" s="47">
        <v>0</v>
      </c>
      <c r="G95" s="267"/>
      <c r="H95" s="199"/>
      <c r="I95" s="187"/>
      <c r="J95" s="187"/>
      <c r="K95" s="184"/>
      <c r="L95" s="213"/>
    </row>
    <row r="96" spans="1:12" s="58" customFormat="1" ht="16.5" customHeight="1" x14ac:dyDescent="0.2">
      <c r="A96" s="251" t="s">
        <v>0</v>
      </c>
      <c r="B96" s="238" t="s">
        <v>78</v>
      </c>
      <c r="C96" s="231" t="s">
        <v>32</v>
      </c>
      <c r="D96" s="65" t="s">
        <v>6</v>
      </c>
      <c r="E96" s="47">
        <f>E97+E101</f>
        <v>17245800</v>
      </c>
      <c r="F96" s="67">
        <f>F97+F101</f>
        <v>17245800</v>
      </c>
      <c r="G96" s="265"/>
      <c r="H96" s="195" t="s">
        <v>72</v>
      </c>
      <c r="I96" s="185" t="s">
        <v>38</v>
      </c>
      <c r="J96" s="185">
        <v>511</v>
      </c>
      <c r="K96" s="182">
        <v>511</v>
      </c>
      <c r="L96" s="212"/>
    </row>
    <row r="97" spans="1:12" s="58" customFormat="1" ht="16.5" customHeight="1" x14ac:dyDescent="0.2">
      <c r="A97" s="252"/>
      <c r="B97" s="232"/>
      <c r="C97" s="197"/>
      <c r="D97" s="65" t="s">
        <v>11</v>
      </c>
      <c r="E97" s="47">
        <f>E98+E99+E100</f>
        <v>17245800</v>
      </c>
      <c r="F97" s="47">
        <f>F98+F99+F100</f>
        <v>17245800</v>
      </c>
      <c r="G97" s="266"/>
      <c r="H97" s="196"/>
      <c r="I97" s="186"/>
      <c r="J97" s="186"/>
      <c r="K97" s="183"/>
      <c r="L97" s="280"/>
    </row>
    <row r="98" spans="1:12" s="58" customFormat="1" ht="16.5" customHeight="1" x14ac:dyDescent="0.2">
      <c r="A98" s="252"/>
      <c r="B98" s="232"/>
      <c r="C98" s="197"/>
      <c r="D98" s="64" t="s">
        <v>13</v>
      </c>
      <c r="E98" s="68">
        <v>0</v>
      </c>
      <c r="F98" s="47">
        <v>0</v>
      </c>
      <c r="G98" s="266"/>
      <c r="H98" s="196"/>
      <c r="I98" s="186"/>
      <c r="J98" s="186"/>
      <c r="K98" s="183"/>
      <c r="L98" s="280"/>
    </row>
    <row r="99" spans="1:12" s="58" customFormat="1" ht="16.5" customHeight="1" x14ac:dyDescent="0.2">
      <c r="A99" s="252"/>
      <c r="B99" s="232"/>
      <c r="C99" s="197"/>
      <c r="D99" s="46" t="s">
        <v>14</v>
      </c>
      <c r="E99" s="47">
        <v>17245800</v>
      </c>
      <c r="F99" s="47">
        <v>17245800</v>
      </c>
      <c r="G99" s="266"/>
      <c r="H99" s="197"/>
      <c r="I99" s="186"/>
      <c r="J99" s="186"/>
      <c r="K99" s="183"/>
      <c r="L99" s="280"/>
    </row>
    <row r="100" spans="1:12" s="58" customFormat="1" ht="19.5" x14ac:dyDescent="0.2">
      <c r="A100" s="252"/>
      <c r="B100" s="232"/>
      <c r="C100" s="197"/>
      <c r="D100" s="65" t="s">
        <v>15</v>
      </c>
      <c r="E100" s="66">
        <v>0</v>
      </c>
      <c r="F100" s="68">
        <v>0</v>
      </c>
      <c r="G100" s="266"/>
      <c r="H100" s="198"/>
      <c r="I100" s="186"/>
      <c r="J100" s="186"/>
      <c r="K100" s="183"/>
      <c r="L100" s="280"/>
    </row>
    <row r="101" spans="1:12" s="58" customFormat="1" x14ac:dyDescent="0.2">
      <c r="A101" s="253"/>
      <c r="B101" s="239"/>
      <c r="C101" s="237"/>
      <c r="D101" s="46" t="s">
        <v>12</v>
      </c>
      <c r="E101" s="68">
        <v>0</v>
      </c>
      <c r="F101" s="47">
        <v>0</v>
      </c>
      <c r="G101" s="267"/>
      <c r="H101" s="199"/>
      <c r="I101" s="187"/>
      <c r="J101" s="187"/>
      <c r="K101" s="184"/>
      <c r="L101" s="213"/>
    </row>
    <row r="102" spans="1:12" s="7" customFormat="1" ht="15" customHeight="1" x14ac:dyDescent="0.2">
      <c r="A102" s="290" t="s">
        <v>1</v>
      </c>
      <c r="B102" s="268" t="s">
        <v>55</v>
      </c>
      <c r="C102" s="268"/>
      <c r="D102" s="24" t="s">
        <v>6</v>
      </c>
      <c r="E102" s="14">
        <f>E103+E107</f>
        <v>4709006.09</v>
      </c>
      <c r="F102" s="14">
        <f>F103+F107</f>
        <v>4709006.09</v>
      </c>
      <c r="G102" s="262"/>
      <c r="H102" s="21"/>
      <c r="I102" s="32"/>
      <c r="J102" s="32"/>
      <c r="K102" s="152"/>
      <c r="L102" s="331"/>
    </row>
    <row r="103" spans="1:12" s="7" customFormat="1" ht="21.75" customHeight="1" x14ac:dyDescent="0.2">
      <c r="A103" s="291"/>
      <c r="B103" s="269"/>
      <c r="C103" s="269"/>
      <c r="D103" s="24" t="s">
        <v>11</v>
      </c>
      <c r="E103" s="14">
        <f>E104+E105+E106</f>
        <v>4709006.09</v>
      </c>
      <c r="F103" s="14">
        <f>F104+F105+F106</f>
        <v>4709006.09</v>
      </c>
      <c r="G103" s="263"/>
      <c r="H103" s="23"/>
      <c r="I103" s="33"/>
      <c r="J103" s="33"/>
      <c r="K103" s="153"/>
      <c r="L103" s="332"/>
    </row>
    <row r="104" spans="1:12" s="7" customFormat="1" ht="14.25" customHeight="1" x14ac:dyDescent="0.2">
      <c r="A104" s="291"/>
      <c r="B104" s="269"/>
      <c r="C104" s="269"/>
      <c r="D104" s="24" t="s">
        <v>13</v>
      </c>
      <c r="E104" s="14">
        <f>E110</f>
        <v>4709006.09</v>
      </c>
      <c r="F104" s="14">
        <f>F110</f>
        <v>4709006.09</v>
      </c>
      <c r="G104" s="263"/>
      <c r="H104" s="23"/>
      <c r="I104" s="33"/>
      <c r="J104" s="33"/>
      <c r="K104" s="153"/>
      <c r="L104" s="332"/>
    </row>
    <row r="105" spans="1:12" s="7" customFormat="1" ht="15" customHeight="1" x14ac:dyDescent="0.2">
      <c r="A105" s="291"/>
      <c r="B105" s="269"/>
      <c r="C105" s="269"/>
      <c r="D105" s="12" t="s">
        <v>14</v>
      </c>
      <c r="E105" s="14">
        <f t="shared" ref="E105:F107" si="5">E111</f>
        <v>0</v>
      </c>
      <c r="F105" s="14">
        <f t="shared" si="5"/>
        <v>0</v>
      </c>
      <c r="G105" s="263"/>
      <c r="H105" s="23"/>
      <c r="I105" s="33"/>
      <c r="J105" s="33"/>
      <c r="K105" s="153"/>
      <c r="L105" s="332"/>
    </row>
    <row r="106" spans="1:12" s="7" customFormat="1" ht="19.5" x14ac:dyDescent="0.2">
      <c r="A106" s="291"/>
      <c r="B106" s="269"/>
      <c r="C106" s="269"/>
      <c r="D106" s="24" t="s">
        <v>15</v>
      </c>
      <c r="E106" s="14">
        <f t="shared" si="5"/>
        <v>0</v>
      </c>
      <c r="F106" s="14">
        <f t="shared" si="5"/>
        <v>0</v>
      </c>
      <c r="G106" s="263"/>
      <c r="H106" s="23"/>
      <c r="I106" s="33"/>
      <c r="J106" s="33"/>
      <c r="K106" s="153"/>
      <c r="L106" s="332"/>
    </row>
    <row r="107" spans="1:12" s="7" customFormat="1" ht="15" customHeight="1" x14ac:dyDescent="0.2">
      <c r="A107" s="292"/>
      <c r="B107" s="270"/>
      <c r="C107" s="270"/>
      <c r="D107" s="12" t="s">
        <v>12</v>
      </c>
      <c r="E107" s="14">
        <f t="shared" si="5"/>
        <v>0</v>
      </c>
      <c r="F107" s="14">
        <f t="shared" si="5"/>
        <v>0</v>
      </c>
      <c r="G107" s="264"/>
      <c r="H107" s="22"/>
      <c r="I107" s="34"/>
      <c r="J107" s="34"/>
      <c r="K107" s="154"/>
      <c r="L107" s="333"/>
    </row>
    <row r="108" spans="1:12" s="92" customFormat="1" ht="17.25" customHeight="1" x14ac:dyDescent="0.2">
      <c r="A108" s="248" t="s">
        <v>2</v>
      </c>
      <c r="B108" s="271" t="s">
        <v>56</v>
      </c>
      <c r="C108" s="271"/>
      <c r="D108" s="110" t="s">
        <v>6</v>
      </c>
      <c r="E108" s="89">
        <f>E109+E113</f>
        <v>4709006.09</v>
      </c>
      <c r="F108" s="89">
        <f>F109+F113</f>
        <v>4709006.09</v>
      </c>
      <c r="G108" s="177"/>
      <c r="H108" s="327"/>
      <c r="I108" s="177"/>
      <c r="J108" s="177"/>
      <c r="K108" s="182"/>
      <c r="L108" s="334"/>
    </row>
    <row r="109" spans="1:12" s="92" customFormat="1" ht="23.25" customHeight="1" x14ac:dyDescent="0.2">
      <c r="A109" s="249"/>
      <c r="B109" s="281"/>
      <c r="C109" s="272"/>
      <c r="D109" s="110" t="s">
        <v>11</v>
      </c>
      <c r="E109" s="89">
        <f>E110+E111+E112</f>
        <v>4709006.09</v>
      </c>
      <c r="F109" s="89">
        <f>F110+F111+F112</f>
        <v>4709006.09</v>
      </c>
      <c r="G109" s="178"/>
      <c r="H109" s="328"/>
      <c r="I109" s="194"/>
      <c r="J109" s="194"/>
      <c r="K109" s="183"/>
      <c r="L109" s="335"/>
    </row>
    <row r="110" spans="1:12" s="92" customFormat="1" ht="15" customHeight="1" x14ac:dyDescent="0.2">
      <c r="A110" s="249"/>
      <c r="B110" s="281"/>
      <c r="C110" s="272"/>
      <c r="D110" s="110" t="s">
        <v>13</v>
      </c>
      <c r="E110" s="89">
        <f>E116</f>
        <v>4709006.09</v>
      </c>
      <c r="F110" s="89">
        <f>F116</f>
        <v>4709006.09</v>
      </c>
      <c r="G110" s="178"/>
      <c r="H110" s="328"/>
      <c r="I110" s="194"/>
      <c r="J110" s="194"/>
      <c r="K110" s="183"/>
      <c r="L110" s="335"/>
    </row>
    <row r="111" spans="1:12" s="92" customFormat="1" ht="18.75" customHeight="1" x14ac:dyDescent="0.2">
      <c r="A111" s="249"/>
      <c r="B111" s="281"/>
      <c r="C111" s="272"/>
      <c r="D111" s="90" t="s">
        <v>14</v>
      </c>
      <c r="E111" s="89">
        <f t="shared" ref="E111:F112" si="6">E117</f>
        <v>0</v>
      </c>
      <c r="F111" s="89">
        <f t="shared" si="6"/>
        <v>0</v>
      </c>
      <c r="G111" s="178"/>
      <c r="H111" s="272"/>
      <c r="I111" s="194"/>
      <c r="J111" s="194"/>
      <c r="K111" s="183"/>
      <c r="L111" s="335"/>
    </row>
    <row r="112" spans="1:12" s="91" customFormat="1" ht="21.75" customHeight="1" x14ac:dyDescent="0.2">
      <c r="A112" s="249"/>
      <c r="B112" s="281"/>
      <c r="C112" s="272"/>
      <c r="D112" s="110" t="s">
        <v>15</v>
      </c>
      <c r="E112" s="89">
        <f t="shared" si="6"/>
        <v>0</v>
      </c>
      <c r="F112" s="89">
        <f t="shared" si="6"/>
        <v>0</v>
      </c>
      <c r="G112" s="178"/>
      <c r="H112" s="329"/>
      <c r="I112" s="194"/>
      <c r="J112" s="194"/>
      <c r="K112" s="183"/>
      <c r="L112" s="335"/>
    </row>
    <row r="113" spans="1:12" s="91" customFormat="1" ht="16.5" customHeight="1" x14ac:dyDescent="0.2">
      <c r="A113" s="250"/>
      <c r="B113" s="281"/>
      <c r="C113" s="273"/>
      <c r="D113" s="90" t="s">
        <v>12</v>
      </c>
      <c r="E113" s="89">
        <f>E120</f>
        <v>0</v>
      </c>
      <c r="F113" s="89">
        <f>F120</f>
        <v>0</v>
      </c>
      <c r="G113" s="179"/>
      <c r="H113" s="329"/>
      <c r="I113" s="194"/>
      <c r="J113" s="194"/>
      <c r="K113" s="184"/>
      <c r="L113" s="336"/>
    </row>
    <row r="114" spans="1:12" ht="19.5" customHeight="1" x14ac:dyDescent="0.2">
      <c r="A114" s="251" t="s">
        <v>27</v>
      </c>
      <c r="B114" s="238" t="s">
        <v>57</v>
      </c>
      <c r="C114" s="231" t="s">
        <v>32</v>
      </c>
      <c r="D114" s="46" t="s">
        <v>6</v>
      </c>
      <c r="E114" s="47">
        <f>E115+E120</f>
        <v>4709006.09</v>
      </c>
      <c r="F114" s="47">
        <f>F115+F120</f>
        <v>4709006.09</v>
      </c>
      <c r="G114" s="174"/>
      <c r="H114" s="195" t="s">
        <v>58</v>
      </c>
      <c r="I114" s="185" t="s">
        <v>21</v>
      </c>
      <c r="J114" s="185">
        <v>2</v>
      </c>
      <c r="K114" s="182">
        <v>2</v>
      </c>
      <c r="L114" s="88"/>
    </row>
    <row r="115" spans="1:12" ht="48.75" customHeight="1" x14ac:dyDescent="0.2">
      <c r="A115" s="252"/>
      <c r="B115" s="232"/>
      <c r="C115" s="197"/>
      <c r="D115" s="52" t="s">
        <v>11</v>
      </c>
      <c r="E115" s="47">
        <f>E116+E117+E118</f>
        <v>4709006.09</v>
      </c>
      <c r="F115" s="47">
        <f>F116+F117+F118</f>
        <v>4709006.09</v>
      </c>
      <c r="G115" s="175"/>
      <c r="H115" s="198"/>
      <c r="I115" s="193"/>
      <c r="J115" s="193"/>
      <c r="K115" s="190"/>
      <c r="L115" s="88"/>
    </row>
    <row r="116" spans="1:12" ht="20.25" customHeight="1" x14ac:dyDescent="0.2">
      <c r="A116" s="252"/>
      <c r="B116" s="232"/>
      <c r="C116" s="197"/>
      <c r="D116" s="51" t="s">
        <v>13</v>
      </c>
      <c r="E116" s="54">
        <v>4709006.09</v>
      </c>
      <c r="F116" s="54">
        <v>4709006.09</v>
      </c>
      <c r="G116" s="175"/>
      <c r="H116" s="322" t="s">
        <v>59</v>
      </c>
      <c r="I116" s="174" t="s">
        <v>21</v>
      </c>
      <c r="J116" s="174">
        <v>36</v>
      </c>
      <c r="K116" s="180">
        <v>36</v>
      </c>
      <c r="L116" s="93"/>
    </row>
    <row r="117" spans="1:12" ht="31.5" customHeight="1" x14ac:dyDescent="0.2">
      <c r="A117" s="252"/>
      <c r="B117" s="232"/>
      <c r="C117" s="197"/>
      <c r="D117" s="46" t="s">
        <v>14</v>
      </c>
      <c r="E117" s="47">
        <v>0</v>
      </c>
      <c r="F117" s="47">
        <v>0</v>
      </c>
      <c r="G117" s="175"/>
      <c r="H117" s="199"/>
      <c r="I117" s="175"/>
      <c r="J117" s="330"/>
      <c r="K117" s="181"/>
      <c r="L117" s="88"/>
    </row>
    <row r="118" spans="1:12" ht="19.5" customHeight="1" x14ac:dyDescent="0.2">
      <c r="A118" s="252"/>
      <c r="B118" s="232"/>
      <c r="C118" s="197"/>
      <c r="D118" s="231" t="s">
        <v>15</v>
      </c>
      <c r="E118" s="55">
        <v>0</v>
      </c>
      <c r="F118" s="55">
        <v>0</v>
      </c>
      <c r="G118" s="175"/>
      <c r="H118" s="322" t="s">
        <v>60</v>
      </c>
      <c r="I118" s="174" t="s">
        <v>21</v>
      </c>
      <c r="J118" s="174">
        <v>64</v>
      </c>
      <c r="K118" s="180">
        <v>64</v>
      </c>
      <c r="L118" s="94"/>
    </row>
    <row r="119" spans="1:12" s="58" customFormat="1" x14ac:dyDescent="0.2">
      <c r="A119" s="252"/>
      <c r="B119" s="232"/>
      <c r="C119" s="197"/>
      <c r="D119" s="279"/>
      <c r="E119" s="66"/>
      <c r="F119" s="66"/>
      <c r="G119" s="175"/>
      <c r="H119" s="323"/>
      <c r="I119" s="175"/>
      <c r="J119" s="175"/>
      <c r="K119" s="246"/>
      <c r="L119" s="94"/>
    </row>
    <row r="120" spans="1:12" ht="48.75" customHeight="1" thickBot="1" x14ac:dyDescent="0.25">
      <c r="A120" s="274"/>
      <c r="B120" s="275"/>
      <c r="C120" s="288"/>
      <c r="D120" s="48" t="s">
        <v>12</v>
      </c>
      <c r="E120" s="50">
        <v>0</v>
      </c>
      <c r="F120" s="50">
        <v>0</v>
      </c>
      <c r="G120" s="176"/>
      <c r="H120" s="104" t="s">
        <v>94</v>
      </c>
      <c r="I120" s="18" t="s">
        <v>95</v>
      </c>
      <c r="J120" s="80">
        <v>0</v>
      </c>
      <c r="K120" s="116">
        <v>0</v>
      </c>
      <c r="L120" s="50"/>
    </row>
    <row r="121" spans="1:12" s="58" customFormat="1" ht="33" customHeight="1" thickTop="1" x14ac:dyDescent="0.2">
      <c r="A121" s="69"/>
      <c r="B121" s="60"/>
      <c r="C121" s="73"/>
      <c r="D121" s="61"/>
      <c r="E121" s="59"/>
      <c r="F121" s="59"/>
      <c r="G121" s="81"/>
      <c r="H121" s="62"/>
      <c r="I121" s="63"/>
      <c r="J121" s="63"/>
      <c r="K121" s="166"/>
      <c r="L121" s="59"/>
    </row>
    <row r="122" spans="1:12" x14ac:dyDescent="0.2">
      <c r="K122" s="167"/>
    </row>
  </sheetData>
  <mergeCells count="178">
    <mergeCell ref="L90:L95"/>
    <mergeCell ref="L96:L101"/>
    <mergeCell ref="L59:L64"/>
    <mergeCell ref="L65:L70"/>
    <mergeCell ref="L71:L76"/>
    <mergeCell ref="D118:D119"/>
    <mergeCell ref="H118:H119"/>
    <mergeCell ref="I118:I119"/>
    <mergeCell ref="J118:J119"/>
    <mergeCell ref="K118:K119"/>
    <mergeCell ref="H77:H82"/>
    <mergeCell ref="I77:I82"/>
    <mergeCell ref="J77:J82"/>
    <mergeCell ref="I116:I117"/>
    <mergeCell ref="I90:I95"/>
    <mergeCell ref="I108:I113"/>
    <mergeCell ref="H108:H113"/>
    <mergeCell ref="H90:H95"/>
    <mergeCell ref="I114:I115"/>
    <mergeCell ref="J116:J117"/>
    <mergeCell ref="H116:H117"/>
    <mergeCell ref="L102:L107"/>
    <mergeCell ref="L108:L113"/>
    <mergeCell ref="J65:J70"/>
    <mergeCell ref="H71:H76"/>
    <mergeCell ref="I71:I76"/>
    <mergeCell ref="K19:K20"/>
    <mergeCell ref="H21:H22"/>
    <mergeCell ref="I19:I20"/>
    <mergeCell ref="I21:I22"/>
    <mergeCell ref="J9:J10"/>
    <mergeCell ref="L77:L82"/>
    <mergeCell ref="L40:L45"/>
    <mergeCell ref="A3:A5"/>
    <mergeCell ref="K3:K5"/>
    <mergeCell ref="A13:A18"/>
    <mergeCell ref="G25:G30"/>
    <mergeCell ref="H52:H53"/>
    <mergeCell ref="I40:I45"/>
    <mergeCell ref="K46:K51"/>
    <mergeCell ref="I52:I53"/>
    <mergeCell ref="K52:K53"/>
    <mergeCell ref="J40:J45"/>
    <mergeCell ref="K40:K45"/>
    <mergeCell ref="H40:H45"/>
    <mergeCell ref="H46:H51"/>
    <mergeCell ref="A19:A24"/>
    <mergeCell ref="A40:A45"/>
    <mergeCell ref="C40:C45"/>
    <mergeCell ref="B7:B12"/>
    <mergeCell ref="B19:B24"/>
    <mergeCell ref="H23:H24"/>
    <mergeCell ref="I9:I10"/>
    <mergeCell ref="E25:E27"/>
    <mergeCell ref="K21:K22"/>
    <mergeCell ref="G33:G39"/>
    <mergeCell ref="H9:H11"/>
    <mergeCell ref="A25:A33"/>
    <mergeCell ref="B25:B33"/>
    <mergeCell ref="C25:C33"/>
    <mergeCell ref="B77:B82"/>
    <mergeCell ref="C84:C89"/>
    <mergeCell ref="F25:F27"/>
    <mergeCell ref="A7:A12"/>
    <mergeCell ref="C7:C12"/>
    <mergeCell ref="A46:A51"/>
    <mergeCell ref="B46:B51"/>
    <mergeCell ref="C46:C51"/>
    <mergeCell ref="A52:A58"/>
    <mergeCell ref="A59:A64"/>
    <mergeCell ref="A65:A70"/>
    <mergeCell ref="B13:B18"/>
    <mergeCell ref="D57:D58"/>
    <mergeCell ref="E57:E58"/>
    <mergeCell ref="F57:F58"/>
    <mergeCell ref="A114:A120"/>
    <mergeCell ref="B114:B120"/>
    <mergeCell ref="B40:B45"/>
    <mergeCell ref="H19:H20"/>
    <mergeCell ref="D28:D29"/>
    <mergeCell ref="E28:E29"/>
    <mergeCell ref="F28:F29"/>
    <mergeCell ref="D25:D27"/>
    <mergeCell ref="B96:B101"/>
    <mergeCell ref="A96:A101"/>
    <mergeCell ref="C19:C24"/>
    <mergeCell ref="G65:G70"/>
    <mergeCell ref="G59:G64"/>
    <mergeCell ref="H59:H64"/>
    <mergeCell ref="G40:G45"/>
    <mergeCell ref="G46:G51"/>
    <mergeCell ref="C114:C120"/>
    <mergeCell ref="C96:C101"/>
    <mergeCell ref="A71:A76"/>
    <mergeCell ref="B71:B76"/>
    <mergeCell ref="H114:H115"/>
    <mergeCell ref="C102:C107"/>
    <mergeCell ref="A102:A107"/>
    <mergeCell ref="B108:B113"/>
    <mergeCell ref="A108:A113"/>
    <mergeCell ref="A90:A95"/>
    <mergeCell ref="B90:B95"/>
    <mergeCell ref="C90:C95"/>
    <mergeCell ref="B84:B89"/>
    <mergeCell ref="G71:G76"/>
    <mergeCell ref="G77:G82"/>
    <mergeCell ref="C77:C82"/>
    <mergeCell ref="A77:A82"/>
    <mergeCell ref="A84:A89"/>
    <mergeCell ref="G102:G107"/>
    <mergeCell ref="C71:C76"/>
    <mergeCell ref="G90:G95"/>
    <mergeCell ref="G96:G101"/>
    <mergeCell ref="B102:B107"/>
    <mergeCell ref="C108:C113"/>
    <mergeCell ref="B1:L1"/>
    <mergeCell ref="E3:E5"/>
    <mergeCell ref="B3:B5"/>
    <mergeCell ref="D3:D5"/>
    <mergeCell ref="C3:C5"/>
    <mergeCell ref="G3:G5"/>
    <mergeCell ref="B59:B64"/>
    <mergeCell ref="H65:H70"/>
    <mergeCell ref="B52:B58"/>
    <mergeCell ref="F3:F5"/>
    <mergeCell ref="G13:G18"/>
    <mergeCell ref="J3:J5"/>
    <mergeCell ref="H3:H5"/>
    <mergeCell ref="I3:I5"/>
    <mergeCell ref="C59:C64"/>
    <mergeCell ref="C52:C58"/>
    <mergeCell ref="B65:B70"/>
    <mergeCell ref="C65:C70"/>
    <mergeCell ref="L3:L5"/>
    <mergeCell ref="K65:K70"/>
    <mergeCell ref="C13:C18"/>
    <mergeCell ref="K9:K10"/>
    <mergeCell ref="J21:J22"/>
    <mergeCell ref="J19:J20"/>
    <mergeCell ref="G52:G58"/>
    <mergeCell ref="L46:L51"/>
    <mergeCell ref="L9:L11"/>
    <mergeCell ref="L7:L8"/>
    <mergeCell ref="L13:L18"/>
    <mergeCell ref="L19:L20"/>
    <mergeCell ref="L21:L22"/>
    <mergeCell ref="L23:L24"/>
    <mergeCell ref="L52:L53"/>
    <mergeCell ref="H7:H8"/>
    <mergeCell ref="I7:I8"/>
    <mergeCell ref="J7:J8"/>
    <mergeCell ref="K7:K8"/>
    <mergeCell ref="I23:I24"/>
    <mergeCell ref="I46:I51"/>
    <mergeCell ref="G114:G120"/>
    <mergeCell ref="G108:G113"/>
    <mergeCell ref="K116:K117"/>
    <mergeCell ref="K108:K113"/>
    <mergeCell ref="J90:J95"/>
    <mergeCell ref="K90:K95"/>
    <mergeCell ref="K23:K24"/>
    <mergeCell ref="I59:I64"/>
    <mergeCell ref="K59:K64"/>
    <mergeCell ref="K114:K115"/>
    <mergeCell ref="J23:J24"/>
    <mergeCell ref="J71:J76"/>
    <mergeCell ref="K71:K76"/>
    <mergeCell ref="I65:I70"/>
    <mergeCell ref="K77:K82"/>
    <mergeCell ref="J52:J53"/>
    <mergeCell ref="J46:J51"/>
    <mergeCell ref="J59:J64"/>
    <mergeCell ref="K96:K101"/>
    <mergeCell ref="J114:J115"/>
    <mergeCell ref="J108:J113"/>
    <mergeCell ref="H96:H101"/>
    <mergeCell ref="I96:I101"/>
    <mergeCell ref="J96:J101"/>
  </mergeCells>
  <phoneticPr fontId="0" type="noConversion"/>
  <pageMargins left="0.25" right="0.17" top="0.36" bottom="0.25" header="0.38" footer="0.23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3. Лесное хозяйство</vt:lpstr>
      <vt:lpstr>'3. Лесное хозяйство'!Заголовки_для_печати</vt:lpstr>
      <vt:lpstr>'3. Лесное хозяйство'!Область_печати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Светлана Николаевна Юхно</cp:lastModifiedBy>
  <cp:lastPrinted>2020-11-09T12:50:48Z</cp:lastPrinted>
  <dcterms:created xsi:type="dcterms:W3CDTF">2007-12-07T13:13:55Z</dcterms:created>
  <dcterms:modified xsi:type="dcterms:W3CDTF">2021-03-10T11:22:39Z</dcterms:modified>
</cp:coreProperties>
</file>